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-15" windowWidth="9000" windowHeight="10140" tabRatio="785"/>
  </bookViews>
  <sheets>
    <sheet name="Contiguous" sheetId="1" r:id="rId1"/>
  </sheets>
  <definedNames>
    <definedName name="_xlnm.Print_Area" localSheetId="0">Contiguous!$A$1:$T$27</definedName>
    <definedName name="_xlnm.Print_Titles" localSheetId="0">Contiguous!$1:$3</definedName>
  </definedNames>
  <calcPr calcId="145621"/>
</workbook>
</file>

<file path=xl/calcChain.xml><?xml version="1.0" encoding="utf-8"?>
<calcChain xmlns="http://schemas.openxmlformats.org/spreadsheetml/2006/main">
  <c r="S12" i="1" l="1"/>
  <c r="S25" i="1"/>
  <c r="AN25" i="1"/>
  <c r="AN12" i="1"/>
  <c r="AN27" i="1" s="1"/>
  <c r="AO25" i="1" l="1"/>
  <c r="S27" i="1"/>
  <c r="AO27" i="1"/>
  <c r="AO24" i="1"/>
  <c r="AO16" i="1"/>
  <c r="AO7" i="1"/>
  <c r="AO18" i="1"/>
  <c r="AO12" i="1"/>
  <c r="AO8" i="1"/>
  <c r="AO22" i="1"/>
  <c r="AO15" i="1"/>
  <c r="AO11" i="1"/>
  <c r="AO19" i="1"/>
  <c r="AO14" i="1"/>
  <c r="AO10" i="1"/>
  <c r="Q25" i="1"/>
  <c r="K27" i="1"/>
  <c r="L27" i="1" s="1"/>
  <c r="O25" i="1"/>
  <c r="M25" i="1"/>
  <c r="I25" i="1"/>
  <c r="G25" i="1"/>
  <c r="E25" i="1"/>
  <c r="C25" i="1"/>
  <c r="O12" i="1"/>
  <c r="M12" i="1"/>
  <c r="L12" i="1"/>
  <c r="I12" i="1"/>
  <c r="G12" i="1"/>
  <c r="E12" i="1"/>
  <c r="C12" i="1"/>
  <c r="C27" i="1" s="1"/>
  <c r="AL25" i="1"/>
  <c r="AL12" i="1"/>
  <c r="L22" i="1" l="1"/>
  <c r="T23" i="1"/>
  <c r="T9" i="1"/>
  <c r="T17" i="1"/>
  <c r="T21" i="1"/>
  <c r="T10" i="1"/>
  <c r="T14" i="1"/>
  <c r="T18" i="1"/>
  <c r="T22" i="1"/>
  <c r="T25" i="1"/>
  <c r="T7" i="1"/>
  <c r="T11" i="1"/>
  <c r="T15" i="1"/>
  <c r="T19" i="1"/>
  <c r="T8" i="1"/>
  <c r="T16" i="1"/>
  <c r="T20" i="1"/>
  <c r="T24" i="1"/>
  <c r="T27" i="1"/>
  <c r="T12" i="1"/>
  <c r="AL27" i="1"/>
  <c r="AM27" i="1" s="1"/>
  <c r="L8" i="1"/>
  <c r="L15" i="1"/>
  <c r="L16" i="1"/>
  <c r="L24" i="1"/>
  <c r="L7" i="1"/>
  <c r="G27" i="1"/>
  <c r="H27" i="1" s="1"/>
  <c r="O27" i="1"/>
  <c r="P19" i="1" s="1"/>
  <c r="L18" i="1"/>
  <c r="E27" i="1"/>
  <c r="L14" i="1"/>
  <c r="L19" i="1"/>
  <c r="I27" i="1"/>
  <c r="J11" i="1" s="1"/>
  <c r="H24" i="1"/>
  <c r="H10" i="1"/>
  <c r="P18" i="1"/>
  <c r="D27" i="1"/>
  <c r="D11" i="1"/>
  <c r="D10" i="1"/>
  <c r="D8" i="1"/>
  <c r="D7" i="1"/>
  <c r="D22" i="1"/>
  <c r="D19" i="1"/>
  <c r="D18" i="1"/>
  <c r="D14" i="1"/>
  <c r="D24" i="1"/>
  <c r="D16" i="1"/>
  <c r="D15" i="1"/>
  <c r="D25" i="1"/>
  <c r="M27" i="1"/>
  <c r="N25" i="1" s="1"/>
  <c r="D12" i="1"/>
  <c r="J14" i="1"/>
  <c r="J15" i="1"/>
  <c r="J16" i="1"/>
  <c r="J18" i="1"/>
  <c r="J19" i="1"/>
  <c r="J22" i="1"/>
  <c r="J24" i="1"/>
  <c r="J7" i="1"/>
  <c r="J8" i="1"/>
  <c r="J10" i="1"/>
  <c r="J25" i="1"/>
  <c r="L10" i="1"/>
  <c r="L11" i="1"/>
  <c r="F16" i="1"/>
  <c r="L25" i="1"/>
  <c r="AM24" i="1"/>
  <c r="AM16" i="1"/>
  <c r="AM7" i="1"/>
  <c r="AM15" i="1"/>
  <c r="AM11" i="1"/>
  <c r="AM19" i="1"/>
  <c r="AM10" i="1"/>
  <c r="AM18" i="1"/>
  <c r="AM12" i="1"/>
  <c r="AM25" i="1"/>
  <c r="AJ25" i="1"/>
  <c r="AJ12" i="1"/>
  <c r="Q12" i="1"/>
  <c r="Q27" i="1" s="1"/>
  <c r="X12" i="1"/>
  <c r="X25" i="1"/>
  <c r="AH12" i="1"/>
  <c r="AH25" i="1"/>
  <c r="V27" i="1"/>
  <c r="W25" i="1" s="1"/>
  <c r="AF27" i="1"/>
  <c r="AG27" i="1" s="1"/>
  <c r="AD27" i="1"/>
  <c r="AE11" i="1" s="1"/>
  <c r="AB27" i="1"/>
  <c r="AC27" i="1" s="1"/>
  <c r="Z27" i="1"/>
  <c r="AA8" i="1" s="1"/>
  <c r="AA27" i="1"/>
  <c r="AC19" i="1"/>
  <c r="AA22" i="1"/>
  <c r="AA7" i="1"/>
  <c r="AE16" i="1"/>
  <c r="AC24" i="1"/>
  <c r="AG19" i="1"/>
  <c r="AC25" i="1"/>
  <c r="AC10" i="1"/>
  <c r="AA24" i="1"/>
  <c r="AA10" i="1"/>
  <c r="AC15" i="1"/>
  <c r="AG12" i="1"/>
  <c r="AE19" i="1"/>
  <c r="AG24" i="1"/>
  <c r="AG11" i="1"/>
  <c r="W16" i="1"/>
  <c r="AE22" i="1" l="1"/>
  <c r="P27" i="1"/>
  <c r="AE12" i="1"/>
  <c r="AG10" i="1"/>
  <c r="AA11" i="1"/>
  <c r="AA18" i="1"/>
  <c r="AG25" i="1"/>
  <c r="AA25" i="1"/>
  <c r="AE10" i="1"/>
  <c r="AG18" i="1"/>
  <c r="P12" i="1"/>
  <c r="H18" i="1"/>
  <c r="H25" i="1"/>
  <c r="AG7" i="1"/>
  <c r="AE14" i="1"/>
  <c r="AG22" i="1"/>
  <c r="AA16" i="1"/>
  <c r="AA15" i="1"/>
  <c r="AC16" i="1"/>
  <c r="AA19" i="1"/>
  <c r="AE18" i="1"/>
  <c r="AA14" i="1"/>
  <c r="AE27" i="1"/>
  <c r="R21" i="1"/>
  <c r="R20" i="1"/>
  <c r="R17" i="1"/>
  <c r="R23" i="1"/>
  <c r="R9" i="1"/>
  <c r="P8" i="1"/>
  <c r="H8" i="1"/>
  <c r="W10" i="1"/>
  <c r="W24" i="1"/>
  <c r="AC18" i="1"/>
  <c r="W14" i="1"/>
  <c r="W7" i="1"/>
  <c r="AC14" i="1"/>
  <c r="P25" i="1"/>
  <c r="P14" i="1"/>
  <c r="P10" i="1"/>
  <c r="P22" i="1"/>
  <c r="W22" i="1"/>
  <c r="AE8" i="1"/>
  <c r="W8" i="1"/>
  <c r="AE7" i="1"/>
  <c r="AE24" i="1"/>
  <c r="AH27" i="1"/>
  <c r="AI11" i="1" s="1"/>
  <c r="AM8" i="1"/>
  <c r="AM14" i="1"/>
  <c r="AM22" i="1"/>
  <c r="H12" i="1"/>
  <c r="P24" i="1"/>
  <c r="P11" i="1"/>
  <c r="P16" i="1"/>
  <c r="H19" i="1"/>
  <c r="H11" i="1"/>
  <c r="W18" i="1"/>
  <c r="W19" i="1"/>
  <c r="W15" i="1"/>
  <c r="W27" i="1"/>
  <c r="P7" i="1"/>
  <c r="P15" i="1"/>
  <c r="H22" i="1"/>
  <c r="H15" i="1"/>
  <c r="AI15" i="1"/>
  <c r="Y25" i="1"/>
  <c r="F24" i="1"/>
  <c r="F8" i="1"/>
  <c r="F11" i="1"/>
  <c r="F10" i="1"/>
  <c r="F7" i="1"/>
  <c r="X27" i="1"/>
  <c r="Y14" i="1" s="1"/>
  <c r="AC8" i="1"/>
  <c r="AC22" i="1"/>
  <c r="F22" i="1"/>
  <c r="F15" i="1"/>
  <c r="F25" i="1"/>
  <c r="W11" i="1"/>
  <c r="AE15" i="1"/>
  <c r="AE25" i="1"/>
  <c r="AG14" i="1"/>
  <c r="AG16" i="1"/>
  <c r="AA12" i="1"/>
  <c r="AC12" i="1"/>
  <c r="AC11" i="1"/>
  <c r="AC7" i="1"/>
  <c r="W12" i="1"/>
  <c r="AG15" i="1"/>
  <c r="AG8" i="1"/>
  <c r="R18" i="1"/>
  <c r="F19" i="1"/>
  <c r="F14" i="1"/>
  <c r="J27" i="1"/>
  <c r="H16" i="1"/>
  <c r="H7" i="1"/>
  <c r="H14" i="1"/>
  <c r="J12" i="1"/>
  <c r="F18" i="1"/>
  <c r="F27" i="1"/>
  <c r="F12" i="1"/>
  <c r="N24" i="1"/>
  <c r="N22" i="1"/>
  <c r="N19" i="1"/>
  <c r="N18" i="1"/>
  <c r="N16" i="1"/>
  <c r="N15" i="1"/>
  <c r="N14" i="1"/>
  <c r="N12" i="1"/>
  <c r="N10" i="1"/>
  <c r="N8" i="1"/>
  <c r="N27" i="1"/>
  <c r="N11" i="1"/>
  <c r="N7" i="1"/>
  <c r="AI24" i="1"/>
  <c r="AI8" i="1"/>
  <c r="Y11" i="1"/>
  <c r="Y18" i="1"/>
  <c r="AJ27" i="1"/>
  <c r="AI10" i="1" l="1"/>
  <c r="AI16" i="1"/>
  <c r="AI19" i="1"/>
  <c r="AI7" i="1"/>
  <c r="AI12" i="1"/>
  <c r="Y16" i="1"/>
  <c r="AI25" i="1"/>
  <c r="AI18" i="1"/>
  <c r="AI14" i="1"/>
  <c r="R27" i="1"/>
  <c r="R7" i="1"/>
  <c r="R24" i="1"/>
  <c r="AI27" i="1"/>
  <c r="Y22" i="1"/>
  <c r="AI22" i="1"/>
  <c r="R25" i="1"/>
  <c r="R10" i="1"/>
  <c r="R8" i="1"/>
  <c r="R12" i="1"/>
  <c r="R14" i="1"/>
  <c r="R16" i="1"/>
  <c r="R19" i="1"/>
  <c r="Y12" i="1"/>
  <c r="Y24" i="1"/>
  <c r="Y8" i="1"/>
  <c r="Y10" i="1"/>
  <c r="Y7" i="1"/>
  <c r="Y19" i="1"/>
  <c r="R11" i="1"/>
  <c r="R15" i="1"/>
  <c r="R22" i="1"/>
  <c r="Y27" i="1"/>
  <c r="Y15" i="1"/>
  <c r="AK19" i="1"/>
  <c r="AK14" i="1"/>
  <c r="AK10" i="1"/>
  <c r="AK18" i="1"/>
  <c r="AK8" i="1"/>
  <c r="AK27" i="1"/>
  <c r="AK24" i="1"/>
  <c r="AK16" i="1"/>
  <c r="AK7" i="1"/>
  <c r="AK22" i="1"/>
  <c r="AK15" i="1"/>
  <c r="AK11" i="1"/>
  <c r="AK25" i="1"/>
  <c r="AK12" i="1"/>
</calcChain>
</file>

<file path=xl/sharedStrings.xml><?xml version="1.0" encoding="utf-8"?>
<sst xmlns="http://schemas.openxmlformats.org/spreadsheetml/2006/main" count="92" uniqueCount="30">
  <si>
    <t>University of North Alabama</t>
  </si>
  <si>
    <t>County</t>
  </si>
  <si>
    <t>State</t>
  </si>
  <si>
    <t>Hdcnt</t>
  </si>
  <si>
    <t>% Total</t>
  </si>
  <si>
    <t>Alcorn</t>
  </si>
  <si>
    <t>MS</t>
  </si>
  <si>
    <t>Itawamba</t>
  </si>
  <si>
    <t>Prentiss</t>
  </si>
  <si>
    <t>Tishomingo</t>
  </si>
  <si>
    <t>Sub-Total</t>
  </si>
  <si>
    <t>Decatur</t>
  </si>
  <si>
    <t>TN</t>
  </si>
  <si>
    <t>Giles</t>
  </si>
  <si>
    <t>Hardin</t>
  </si>
  <si>
    <t>Lawrence</t>
  </si>
  <si>
    <t>Lewis</t>
  </si>
  <si>
    <t>McNairy</t>
  </si>
  <si>
    <t>Wayne</t>
  </si>
  <si>
    <t>TOTAL</t>
  </si>
  <si>
    <t>As of 2-11-99</t>
  </si>
  <si>
    <t>Mississippi</t>
  </si>
  <si>
    <t>Tennessee</t>
  </si>
  <si>
    <t>Student Headcount Enrollment from Contiguous Counties in TN &amp; MS</t>
  </si>
  <si>
    <t>Lee</t>
  </si>
  <si>
    <t>Henderson</t>
  </si>
  <si>
    <t>Lincoln</t>
  </si>
  <si>
    <t>Maury</t>
  </si>
  <si>
    <t>Perry</t>
  </si>
  <si>
    <t>Fall 2006 - Fall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</si>
</sst>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Geneva"/>
    </font>
    <font>
      <b/>
      <sz val="10"/>
      <name val="Geneva"/>
    </font>
    <font>
      <sz val="10"/>
      <name val="Geneva"/>
    </font>
    <font>
      <b/>
      <sz val="12"/>
      <name val="Palatino"/>
    </font>
    <font>
      <b/>
      <sz val="12"/>
      <name val="Geneva"/>
    </font>
    <font>
      <sz val="8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37" fontId="2" fillId="0" borderId="0" xfId="0" applyNumberFormat="1" applyFont="1"/>
    <xf numFmtId="37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7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0" fillId="0" borderId="1" xfId="0" applyBorder="1"/>
    <xf numFmtId="37" fontId="0" fillId="0" borderId="1" xfId="0" applyNumberFormat="1" applyBorder="1"/>
    <xf numFmtId="0" fontId="3" fillId="0" borderId="0" xfId="0" applyFont="1" applyAlignment="1"/>
    <xf numFmtId="37" fontId="0" fillId="0" borderId="2" xfId="0" applyNumberFormat="1" applyBorder="1"/>
    <xf numFmtId="37" fontId="0" fillId="0" borderId="3" xfId="0" applyNumberFormat="1" applyBorder="1"/>
    <xf numFmtId="10" fontId="0" fillId="0" borderId="1" xfId="0" applyNumberFormat="1" applyBorder="1"/>
    <xf numFmtId="10" fontId="2" fillId="0" borderId="0" xfId="0" applyNumberFormat="1" applyFont="1"/>
    <xf numFmtId="0" fontId="0" fillId="0" borderId="2" xfId="0" applyBorder="1"/>
    <xf numFmtId="10" fontId="0" fillId="0" borderId="2" xfId="0" applyNumberFormat="1" applyBorder="1"/>
    <xf numFmtId="0" fontId="0" fillId="0" borderId="3" xfId="0" applyBorder="1"/>
    <xf numFmtId="10" fontId="0" fillId="0" borderId="3" xfId="0" applyNumberFormat="1" applyBorder="1"/>
    <xf numFmtId="0" fontId="1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/>
    </xf>
    <xf numFmtId="37" fontId="0" fillId="2" borderId="1" xfId="0" applyNumberFormat="1" applyFill="1" applyBorder="1"/>
    <xf numFmtId="10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37" fontId="1" fillId="0" borderId="1" xfId="0" applyNumberFormat="1" applyFont="1" applyFill="1" applyBorder="1"/>
    <xf numFmtId="10" fontId="1" fillId="0" borderId="1" xfId="0" applyNumberFormat="1" applyFont="1" applyFill="1" applyBorder="1"/>
    <xf numFmtId="0" fontId="1" fillId="0" borderId="1" xfId="0" applyFont="1" applyBorder="1" applyAlignment="1">
      <alignment horizontal="right"/>
    </xf>
    <xf numFmtId="37" fontId="1" fillId="0" borderId="1" xfId="0" applyNumberFormat="1" applyFont="1" applyBorder="1"/>
    <xf numFmtId="10" fontId="1" fillId="0" borderId="1" xfId="0" applyNumberFormat="1" applyFont="1" applyBorder="1"/>
    <xf numFmtId="1" fontId="1" fillId="0" borderId="4" xfId="1" applyNumberFormat="1" applyFont="1" applyBorder="1" applyAlignment="1">
      <alignment horizontal="centerContinuous"/>
    </xf>
    <xf numFmtId="1" fontId="1" fillId="0" borderId="5" xfId="1" applyNumberFormat="1" applyFont="1" applyBorder="1" applyAlignment="1">
      <alignment horizontal="centerContinuous"/>
    </xf>
    <xf numFmtId="10" fontId="1" fillId="0" borderId="5" xfId="0" applyNumberFormat="1" applyFon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2" borderId="1" xfId="0" applyNumberForma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" fontId="1" fillId="0" borderId="1" xfId="1" applyNumberFormat="1" applyFont="1" applyBorder="1" applyAlignment="1">
      <alignment horizontal="centerContinuous"/>
    </xf>
    <xf numFmtId="1" fontId="1" fillId="0" borderId="0" xfId="1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0" fontId="0" fillId="0" borderId="0" xfId="0" applyNumberFormat="1" applyBorder="1"/>
    <xf numFmtId="10" fontId="1" fillId="0" borderId="0" xfId="0" applyNumberFormat="1" applyFont="1" applyFill="1" applyBorder="1"/>
    <xf numFmtId="10" fontId="0" fillId="2" borderId="0" xfId="0" applyNumberFormat="1" applyFill="1" applyBorder="1"/>
    <xf numFmtId="10" fontId="1" fillId="0" borderId="0" xfId="0" applyNumberFormat="1" applyFont="1" applyBorder="1"/>
    <xf numFmtId="10" fontId="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10" fontId="1" fillId="0" borderId="6" xfId="0" applyNumberFormat="1" applyFont="1" applyFill="1" applyBorder="1"/>
    <xf numFmtId="10" fontId="0" fillId="2" borderId="6" xfId="0" applyNumberFormat="1" applyFill="1" applyBorder="1"/>
    <xf numFmtId="10" fontId="0" fillId="0" borderId="7" xfId="0" applyNumberFormat="1" applyBorder="1"/>
    <xf numFmtId="37" fontId="1" fillId="0" borderId="8" xfId="0" applyNumberFormat="1" applyFont="1" applyBorder="1" applyAlignment="1">
      <alignment horizontal="center"/>
    </xf>
    <xf numFmtId="37" fontId="0" fillId="0" borderId="8" xfId="0" applyNumberFormat="1" applyBorder="1"/>
    <xf numFmtId="37" fontId="0" fillId="0" borderId="9" xfId="0" applyNumberFormat="1" applyBorder="1"/>
    <xf numFmtId="37" fontId="1" fillId="0" borderId="8" xfId="0" applyNumberFormat="1" applyFont="1" applyFill="1" applyBorder="1"/>
    <xf numFmtId="37" fontId="0" fillId="2" borderId="8" xfId="0" applyNumberFormat="1" applyFill="1" applyBorder="1"/>
    <xf numFmtId="37" fontId="1" fillId="0" borderId="8" xfId="0" applyNumberFormat="1" applyFont="1" applyBorder="1"/>
    <xf numFmtId="37" fontId="0" fillId="0" borderId="10" xfId="0" applyNumberFormat="1" applyBorder="1"/>
    <xf numFmtId="0" fontId="4" fillId="0" borderId="0" xfId="0" applyFont="1" applyBorder="1" applyAlignment="1">
      <alignment horizontal="center"/>
    </xf>
    <xf numFmtId="0" fontId="0" fillId="0" borderId="0" xfId="0" applyBorder="1"/>
    <xf numFmtId="37" fontId="1" fillId="3" borderId="1" xfId="0" applyNumberFormat="1" applyFont="1" applyFill="1" applyBorder="1"/>
    <xf numFmtId="37" fontId="1" fillId="0" borderId="11" xfId="0" applyNumberFormat="1" applyFont="1" applyFill="1" applyBorder="1"/>
    <xf numFmtId="10" fontId="1" fillId="0" borderId="11" xfId="0" applyNumberFormat="1" applyFont="1" applyFill="1" applyBorder="1"/>
    <xf numFmtId="10" fontId="1" fillId="0" borderId="12" xfId="0" applyNumberFormat="1" applyFont="1" applyFill="1" applyBorder="1"/>
    <xf numFmtId="10" fontId="0" fillId="0" borderId="13" xfId="0" applyNumberFormat="1" applyBorder="1"/>
    <xf numFmtId="37" fontId="1" fillId="0" borderId="11" xfId="0" applyNumberFormat="1" applyFont="1" applyBorder="1"/>
    <xf numFmtId="10" fontId="1" fillId="0" borderId="11" xfId="0" applyNumberFormat="1" applyFont="1" applyBorder="1"/>
    <xf numFmtId="10" fontId="1" fillId="0" borderId="12" xfId="0" applyNumberFormat="1" applyFont="1" applyBorder="1"/>
    <xf numFmtId="10" fontId="0" fillId="2" borderId="13" xfId="0" applyNumberFormat="1" applyFill="1" applyBorder="1"/>
    <xf numFmtId="10" fontId="0" fillId="2" borderId="2" xfId="0" applyNumberFormat="1" applyFill="1" applyBorder="1"/>
    <xf numFmtId="0" fontId="4" fillId="0" borderId="0" xfId="0" applyFont="1" applyAlignment="1">
      <alignment horizontal="center"/>
    </xf>
    <xf numFmtId="0" fontId="0" fillId="0" borderId="14" xfId="0" applyBorder="1"/>
    <xf numFmtId="37" fontId="0" fillId="0" borderId="14" xfId="0" applyNumberFormat="1" applyBorder="1" applyAlignment="1">
      <alignment horizontal="center"/>
    </xf>
    <xf numFmtId="37" fontId="0" fillId="0" borderId="14" xfId="0" applyNumberFormat="1" applyBorder="1"/>
    <xf numFmtId="10" fontId="0" fillId="0" borderId="14" xfId="0" applyNumberFormat="1" applyBorder="1"/>
    <xf numFmtId="10" fontId="0" fillId="2" borderId="15" xfId="0" applyNumberFormat="1" applyFill="1" applyBorder="1"/>
    <xf numFmtId="10" fontId="0" fillId="2" borderId="14" xfId="0" applyNumberFormat="1" applyFill="1" applyBorder="1"/>
    <xf numFmtId="37" fontId="0" fillId="0" borderId="5" xfId="0" applyNumberFormat="1" applyBorder="1"/>
    <xf numFmtId="1" fontId="1" fillId="0" borderId="6" xfId="1" applyNumberFormat="1" applyFont="1" applyBorder="1" applyAlignment="1">
      <alignment horizontal="center"/>
    </xf>
    <xf numFmtId="1" fontId="1" fillId="0" borderId="8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5"/>
  <sheetViews>
    <sheetView tabSelected="1" zoomScaleNormal="100" workbookViewId="0">
      <selection sqref="A1:T28"/>
    </sheetView>
  </sheetViews>
  <sheetFormatPr defaultColWidth="11.42578125" defaultRowHeight="12.75"/>
  <cols>
    <col min="1" max="1" width="13.7109375" customWidth="1"/>
    <col min="2" max="2" width="10.42578125" style="3" customWidth="1"/>
    <col min="3" max="3" width="9.7109375" style="4" customWidth="1"/>
    <col min="4" max="4" width="8.85546875" style="4" customWidth="1"/>
    <col min="5" max="5" width="9.7109375" style="4" customWidth="1"/>
    <col min="6" max="6" width="8.85546875" style="4" customWidth="1"/>
    <col min="7" max="7" width="9.7109375" style="4" customWidth="1"/>
    <col min="8" max="8" width="8.85546875" style="4" customWidth="1"/>
    <col min="9" max="9" width="9.7109375" customWidth="1"/>
    <col min="10" max="10" width="9.140625" customWidth="1"/>
    <col min="11" max="11" width="9.7109375" customWidth="1"/>
    <col min="12" max="12" width="9.140625" customWidth="1"/>
    <col min="13" max="13" width="9.7109375" customWidth="1"/>
    <col min="14" max="14" width="9.140625" customWidth="1"/>
    <col min="15" max="15" width="9.7109375" customWidth="1"/>
    <col min="16" max="16" width="9.140625" customWidth="1"/>
    <col min="17" max="17" width="9.7109375" customWidth="1"/>
    <col min="18" max="26" width="9.140625" customWidth="1"/>
    <col min="27" max="27" width="9.140625" style="59" customWidth="1"/>
    <col min="28" max="30" width="9.140625" customWidth="1"/>
    <col min="31" max="31" width="9.7109375" customWidth="1"/>
    <col min="32" max="32" width="9.140625" customWidth="1"/>
  </cols>
  <sheetData>
    <row r="1" spans="1:41" s="11" customFormat="1" ht="18.95" customHeigh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70"/>
      <c r="V1" s="70"/>
      <c r="W1" s="37"/>
      <c r="X1" s="37"/>
      <c r="Y1" s="37"/>
      <c r="Z1" s="37"/>
      <c r="AA1" s="58"/>
      <c r="AB1" s="38"/>
      <c r="AC1"/>
      <c r="AD1" s="37"/>
      <c r="AE1" s="37"/>
      <c r="AF1" s="37"/>
      <c r="AG1" s="38"/>
      <c r="AH1" s="38"/>
    </row>
    <row r="2" spans="1:41" s="37" customFormat="1" ht="18.95" customHeight="1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0"/>
      <c r="V2" s="70"/>
      <c r="AA2" s="58"/>
      <c r="AB2" s="38"/>
      <c r="AC2"/>
      <c r="AG2" s="38"/>
      <c r="AH2" s="38"/>
    </row>
    <row r="3" spans="1:41" s="37" customFormat="1" ht="18.95" customHeight="1">
      <c r="A3" s="80" t="s">
        <v>29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70"/>
      <c r="V3" s="70"/>
      <c r="AA3" s="58"/>
      <c r="AB3" s="38"/>
      <c r="AC3"/>
      <c r="AG3" s="38"/>
      <c r="AH3" s="38"/>
    </row>
    <row r="4" spans="1:41" ht="28.5" customHeight="1"/>
    <row r="5" spans="1:41" s="5" customFormat="1" ht="15" customHeight="1">
      <c r="A5" s="6"/>
      <c r="B5" s="7"/>
      <c r="C5" s="78">
        <v>2006</v>
      </c>
      <c r="D5" s="79"/>
      <c r="E5" s="78">
        <v>2007</v>
      </c>
      <c r="F5" s="79"/>
      <c r="G5" s="78">
        <v>2008</v>
      </c>
      <c r="H5" s="79"/>
      <c r="I5" s="78">
        <v>2009</v>
      </c>
      <c r="J5" s="79"/>
      <c r="K5" s="78">
        <v>2010</v>
      </c>
      <c r="L5" s="79"/>
      <c r="M5" s="78">
        <v>2011</v>
      </c>
      <c r="N5" s="79"/>
      <c r="O5" s="78">
        <v>2012</v>
      </c>
      <c r="P5" s="79"/>
      <c r="Q5" s="78">
        <v>2013</v>
      </c>
      <c r="R5" s="79"/>
      <c r="S5" s="78">
        <v>2014</v>
      </c>
      <c r="T5" s="79"/>
      <c r="U5" s="40"/>
      <c r="V5" s="31">
        <v>2001</v>
      </c>
      <c r="W5" s="33"/>
      <c r="X5" s="39">
        <v>1996</v>
      </c>
      <c r="Y5" s="32"/>
      <c r="Z5" s="31">
        <v>1997</v>
      </c>
      <c r="AA5" s="32"/>
      <c r="AB5" s="31">
        <v>1998</v>
      </c>
      <c r="AC5" s="33"/>
      <c r="AD5" s="31">
        <v>1999</v>
      </c>
      <c r="AE5" s="33"/>
      <c r="AF5" s="31">
        <v>2000</v>
      </c>
      <c r="AG5" s="33"/>
      <c r="AH5" s="31">
        <v>2002</v>
      </c>
      <c r="AI5" s="33"/>
      <c r="AJ5" s="31">
        <v>2003</v>
      </c>
      <c r="AK5" s="33"/>
      <c r="AL5" s="78">
        <v>2004</v>
      </c>
      <c r="AM5" s="79"/>
      <c r="AN5" s="78">
        <v>2005</v>
      </c>
      <c r="AO5" s="79"/>
    </row>
    <row r="6" spans="1:41" s="5" customFormat="1" ht="15" customHeight="1">
      <c r="A6" s="6" t="s">
        <v>1</v>
      </c>
      <c r="B6" s="7" t="s">
        <v>2</v>
      </c>
      <c r="C6" s="7" t="s">
        <v>3</v>
      </c>
      <c r="D6" s="8" t="s">
        <v>4</v>
      </c>
      <c r="E6" s="7" t="s">
        <v>3</v>
      </c>
      <c r="F6" s="8" t="s">
        <v>4</v>
      </c>
      <c r="G6" s="7" t="s">
        <v>3</v>
      </c>
      <c r="H6" s="8" t="s">
        <v>4</v>
      </c>
      <c r="I6" s="7" t="s">
        <v>3</v>
      </c>
      <c r="J6" s="46" t="s">
        <v>4</v>
      </c>
      <c r="K6" s="7" t="s">
        <v>3</v>
      </c>
      <c r="L6" s="8" t="s">
        <v>4</v>
      </c>
      <c r="M6" s="7" t="s">
        <v>3</v>
      </c>
      <c r="N6" s="8" t="s">
        <v>4</v>
      </c>
      <c r="O6" s="7" t="s">
        <v>3</v>
      </c>
      <c r="P6" s="8" t="s">
        <v>4</v>
      </c>
      <c r="Q6" s="7" t="s">
        <v>3</v>
      </c>
      <c r="R6" s="8" t="s">
        <v>4</v>
      </c>
      <c r="S6" s="7" t="s">
        <v>3</v>
      </c>
      <c r="T6" s="8" t="s">
        <v>4</v>
      </c>
      <c r="U6" s="41"/>
      <c r="V6" s="51" t="s">
        <v>3</v>
      </c>
      <c r="W6" s="8" t="s">
        <v>4</v>
      </c>
      <c r="X6" s="7" t="s">
        <v>3</v>
      </c>
      <c r="Y6" s="8" t="s">
        <v>4</v>
      </c>
      <c r="Z6" s="7" t="s">
        <v>3</v>
      </c>
      <c r="AA6" s="8" t="s">
        <v>4</v>
      </c>
      <c r="AB6" s="7" t="s">
        <v>3</v>
      </c>
      <c r="AC6" s="8" t="s">
        <v>4</v>
      </c>
      <c r="AD6" s="7" t="s">
        <v>3</v>
      </c>
      <c r="AE6" s="8" t="s">
        <v>4</v>
      </c>
      <c r="AF6" s="7" t="s">
        <v>3</v>
      </c>
      <c r="AG6" s="8" t="s">
        <v>4</v>
      </c>
      <c r="AH6" s="7" t="s">
        <v>3</v>
      </c>
      <c r="AI6" s="8" t="s">
        <v>4</v>
      </c>
      <c r="AJ6" s="7" t="s">
        <v>3</v>
      </c>
      <c r="AK6" s="8" t="s">
        <v>4</v>
      </c>
      <c r="AL6" s="7" t="s">
        <v>3</v>
      </c>
      <c r="AM6" s="8" t="s">
        <v>4</v>
      </c>
      <c r="AN6" s="7" t="s">
        <v>3</v>
      </c>
      <c r="AO6" s="8" t="s">
        <v>4</v>
      </c>
    </row>
    <row r="7" spans="1:41" s="5" customFormat="1" ht="15" customHeight="1">
      <c r="A7" s="9" t="s">
        <v>5</v>
      </c>
      <c r="B7" s="34" t="s">
        <v>6</v>
      </c>
      <c r="C7" s="10">
        <v>98</v>
      </c>
      <c r="D7" s="14">
        <f>C7/C27</f>
        <v>0.15241057542768274</v>
      </c>
      <c r="E7" s="10">
        <v>94</v>
      </c>
      <c r="F7" s="14">
        <f>E7/E27</f>
        <v>0.15435139573070608</v>
      </c>
      <c r="G7" s="10">
        <v>103</v>
      </c>
      <c r="H7" s="14">
        <f>G7/G27</f>
        <v>0.17546848381601363</v>
      </c>
      <c r="I7" s="10">
        <v>88</v>
      </c>
      <c r="J7" s="47">
        <f>I7/I27</f>
        <v>0.15017064846416384</v>
      </c>
      <c r="K7" s="10">
        <v>78</v>
      </c>
      <c r="L7" s="14">
        <f>K7/K27</f>
        <v>0.13636363636363635</v>
      </c>
      <c r="M7" s="10">
        <v>63</v>
      </c>
      <c r="N7" s="14">
        <f>M7/M27</f>
        <v>0.11645101663585952</v>
      </c>
      <c r="O7" s="10">
        <v>49</v>
      </c>
      <c r="P7" s="14">
        <f>O7/O27</f>
        <v>9.5890410958904104E-2</v>
      </c>
      <c r="Q7" s="10">
        <v>43</v>
      </c>
      <c r="R7" s="14">
        <f>Q7/Q27</f>
        <v>7.719928186714542E-2</v>
      </c>
      <c r="S7" s="10">
        <v>58</v>
      </c>
      <c r="T7" s="14">
        <f>S7/S27</f>
        <v>0.1</v>
      </c>
      <c r="U7" s="42"/>
      <c r="V7" s="52">
        <v>79</v>
      </c>
      <c r="W7" s="14">
        <f>V7/V27</f>
        <v>0.12866449511400652</v>
      </c>
      <c r="X7" s="10">
        <v>109</v>
      </c>
      <c r="Y7" s="14">
        <f>X7/X27</f>
        <v>0.14417989417989419</v>
      </c>
      <c r="Z7" s="10">
        <v>105</v>
      </c>
      <c r="AA7" s="14">
        <f>Z7/Z27</f>
        <v>0.13725490196078433</v>
      </c>
      <c r="AB7" s="10">
        <v>119</v>
      </c>
      <c r="AC7" s="14">
        <f>AB7/AB27</f>
        <v>0.15803452855245684</v>
      </c>
      <c r="AD7" s="10">
        <v>101</v>
      </c>
      <c r="AE7" s="14">
        <f>AD7/AD27</f>
        <v>0.14616497829232997</v>
      </c>
      <c r="AF7" s="10">
        <v>85</v>
      </c>
      <c r="AG7" s="14">
        <f>AF7/AF27</f>
        <v>0.12898330804248861</v>
      </c>
      <c r="AH7" s="10">
        <v>92</v>
      </c>
      <c r="AI7" s="14">
        <f>AH7/AH27</f>
        <v>0.13529411764705881</v>
      </c>
      <c r="AJ7" s="10">
        <v>85</v>
      </c>
      <c r="AK7" s="14">
        <f>AJ7/AJ27</f>
        <v>0.11988716502115655</v>
      </c>
      <c r="AL7" s="10">
        <v>103</v>
      </c>
      <c r="AM7" s="14">
        <f>AL7/AL27</f>
        <v>0.14486638537271448</v>
      </c>
      <c r="AN7" s="10">
        <v>93</v>
      </c>
      <c r="AO7" s="14">
        <f>AN7/AN27</f>
        <v>0.14069591527987896</v>
      </c>
    </row>
    <row r="8" spans="1:41" s="5" customFormat="1" ht="15" customHeight="1">
      <c r="A8" s="9" t="s">
        <v>7</v>
      </c>
      <c r="B8" s="34" t="s">
        <v>6</v>
      </c>
      <c r="C8" s="10">
        <v>24</v>
      </c>
      <c r="D8" s="14">
        <f>C8/C27</f>
        <v>3.7325038880248837E-2</v>
      </c>
      <c r="E8" s="10">
        <v>16</v>
      </c>
      <c r="F8" s="14">
        <f>E8/E27</f>
        <v>2.6272577996715927E-2</v>
      </c>
      <c r="G8" s="10">
        <v>11</v>
      </c>
      <c r="H8" s="14">
        <f>G8/G27</f>
        <v>1.8739352640545145E-2</v>
      </c>
      <c r="I8" s="10">
        <v>13</v>
      </c>
      <c r="J8" s="47">
        <f>I8/I27</f>
        <v>2.2184300341296929E-2</v>
      </c>
      <c r="K8" s="10">
        <v>11</v>
      </c>
      <c r="L8" s="14">
        <f>K8/K27</f>
        <v>1.9230769230769232E-2</v>
      </c>
      <c r="M8" s="10">
        <v>12</v>
      </c>
      <c r="N8" s="14">
        <f>M8/M27</f>
        <v>2.2181146025878003E-2</v>
      </c>
      <c r="O8" s="10">
        <v>10</v>
      </c>
      <c r="P8" s="14">
        <f>O8/O27</f>
        <v>1.9569471624266144E-2</v>
      </c>
      <c r="Q8" s="10">
        <v>8</v>
      </c>
      <c r="R8" s="14">
        <f>Q8/Q27</f>
        <v>1.4362657091561939E-2</v>
      </c>
      <c r="S8" s="10">
        <v>6</v>
      </c>
      <c r="T8" s="14">
        <f>S8/S27</f>
        <v>1.0344827586206896E-2</v>
      </c>
      <c r="U8" s="42"/>
      <c r="V8" s="52">
        <v>7</v>
      </c>
      <c r="W8" s="14">
        <f>V8/V27</f>
        <v>1.1400651465798045E-2</v>
      </c>
      <c r="X8" s="10">
        <v>22</v>
      </c>
      <c r="Y8" s="14">
        <f>X8/X27</f>
        <v>2.9100529100529099E-2</v>
      </c>
      <c r="Z8" s="10">
        <v>31</v>
      </c>
      <c r="AA8" s="14">
        <f>Z8/Z27</f>
        <v>4.0522875816993466E-2</v>
      </c>
      <c r="AB8" s="10">
        <v>20</v>
      </c>
      <c r="AC8" s="14">
        <f>AB8/AB27</f>
        <v>2.6560424966799469E-2</v>
      </c>
      <c r="AD8" s="10">
        <v>19</v>
      </c>
      <c r="AE8" s="14">
        <f>AD8/AD27</f>
        <v>2.7496382054992764E-2</v>
      </c>
      <c r="AF8" s="10">
        <v>15</v>
      </c>
      <c r="AG8" s="14">
        <f>AF8/AF27</f>
        <v>2.2761760242792108E-2</v>
      </c>
      <c r="AH8" s="10">
        <v>23</v>
      </c>
      <c r="AI8" s="14">
        <f>AH8/AH27</f>
        <v>3.3823529411764704E-2</v>
      </c>
      <c r="AJ8" s="10">
        <v>21</v>
      </c>
      <c r="AK8" s="14">
        <f>AJ8/AJ27</f>
        <v>2.9619181946403384E-2</v>
      </c>
      <c r="AL8" s="10">
        <v>23</v>
      </c>
      <c r="AM8" s="14">
        <f>AL8/AL27</f>
        <v>3.2348804500703238E-2</v>
      </c>
      <c r="AN8" s="10">
        <v>33</v>
      </c>
      <c r="AO8" s="14">
        <f>AN8/AN27</f>
        <v>4.9924357034795766E-2</v>
      </c>
    </row>
    <row r="9" spans="1:41" s="5" customFormat="1" ht="15" customHeight="1">
      <c r="A9" s="9" t="s">
        <v>24</v>
      </c>
      <c r="B9" s="34" t="s">
        <v>6</v>
      </c>
      <c r="C9" s="10"/>
      <c r="D9" s="14"/>
      <c r="E9" s="10"/>
      <c r="F9" s="14"/>
      <c r="G9" s="10"/>
      <c r="H9" s="14"/>
      <c r="I9" s="10"/>
      <c r="J9" s="47"/>
      <c r="K9" s="10"/>
      <c r="L9" s="14"/>
      <c r="M9" s="10"/>
      <c r="N9" s="14"/>
      <c r="O9" s="10"/>
      <c r="P9" s="14"/>
      <c r="Q9" s="10">
        <v>34</v>
      </c>
      <c r="R9" s="14">
        <f>Q9/Q27</f>
        <v>6.1041292639138239E-2</v>
      </c>
      <c r="S9" s="10">
        <v>33</v>
      </c>
      <c r="T9" s="14">
        <f>S9/S27</f>
        <v>5.6896551724137934E-2</v>
      </c>
      <c r="U9" s="42"/>
      <c r="V9" s="52"/>
      <c r="W9" s="14"/>
      <c r="X9" s="10"/>
      <c r="Y9" s="14"/>
      <c r="Z9" s="10"/>
      <c r="AA9" s="14"/>
      <c r="AB9" s="10"/>
      <c r="AC9" s="14"/>
      <c r="AD9" s="10"/>
      <c r="AE9" s="14"/>
      <c r="AF9" s="10"/>
      <c r="AG9" s="14"/>
      <c r="AH9" s="10"/>
      <c r="AI9" s="14"/>
      <c r="AJ9" s="10"/>
      <c r="AK9" s="14"/>
      <c r="AL9" s="10"/>
      <c r="AM9" s="14"/>
      <c r="AN9" s="10"/>
      <c r="AO9" s="14"/>
    </row>
    <row r="10" spans="1:41" s="5" customFormat="1" ht="15" customHeight="1">
      <c r="A10" s="9" t="s">
        <v>8</v>
      </c>
      <c r="B10" s="34" t="s">
        <v>6</v>
      </c>
      <c r="C10" s="10">
        <v>28</v>
      </c>
      <c r="D10" s="14">
        <f>C10/C27</f>
        <v>4.3545878693623641E-2</v>
      </c>
      <c r="E10" s="10">
        <v>33</v>
      </c>
      <c r="F10" s="14">
        <f>E10/E27</f>
        <v>5.4187192118226604E-2</v>
      </c>
      <c r="G10" s="10">
        <v>37</v>
      </c>
      <c r="H10" s="14">
        <f>G10/G27</f>
        <v>6.3032367972742753E-2</v>
      </c>
      <c r="I10" s="10">
        <v>30</v>
      </c>
      <c r="J10" s="47">
        <f>I10/I27</f>
        <v>5.1194539249146756E-2</v>
      </c>
      <c r="K10" s="10">
        <v>21</v>
      </c>
      <c r="L10" s="14">
        <f>K10/K27</f>
        <v>3.6713286713286712E-2</v>
      </c>
      <c r="M10" s="10">
        <v>21</v>
      </c>
      <c r="N10" s="14">
        <f>M10/M27</f>
        <v>3.8817005545286505E-2</v>
      </c>
      <c r="O10" s="10">
        <v>20</v>
      </c>
      <c r="P10" s="14">
        <f>O10/O27</f>
        <v>3.9138943248532287E-2</v>
      </c>
      <c r="Q10" s="10">
        <v>19</v>
      </c>
      <c r="R10" s="14">
        <f>Q10/Q27</f>
        <v>3.4111310592459608E-2</v>
      </c>
      <c r="S10" s="10">
        <v>20</v>
      </c>
      <c r="T10" s="14">
        <f>S10/S27</f>
        <v>3.4482758620689655E-2</v>
      </c>
      <c r="U10" s="42"/>
      <c r="V10" s="52">
        <v>25</v>
      </c>
      <c r="W10" s="14">
        <f>V10/V27</f>
        <v>4.071661237785016E-2</v>
      </c>
      <c r="X10" s="10">
        <v>20</v>
      </c>
      <c r="Y10" s="14">
        <f>X10/X27</f>
        <v>2.6455026455026454E-2</v>
      </c>
      <c r="Z10" s="10">
        <v>30</v>
      </c>
      <c r="AA10" s="14">
        <f>Z10/Z27</f>
        <v>3.9215686274509803E-2</v>
      </c>
      <c r="AB10" s="10">
        <v>23</v>
      </c>
      <c r="AC10" s="14">
        <f>AB10/AB27</f>
        <v>3.054448871181939E-2</v>
      </c>
      <c r="AD10" s="10">
        <v>28</v>
      </c>
      <c r="AE10" s="14">
        <f>AD10/AD27</f>
        <v>4.0520984081041968E-2</v>
      </c>
      <c r="AF10" s="10">
        <v>25</v>
      </c>
      <c r="AG10" s="14">
        <f>AF10/AF27</f>
        <v>3.7936267071320182E-2</v>
      </c>
      <c r="AH10" s="10">
        <v>23</v>
      </c>
      <c r="AI10" s="14">
        <f>AH10/AH27</f>
        <v>3.3823529411764704E-2</v>
      </c>
      <c r="AJ10" s="10">
        <v>26</v>
      </c>
      <c r="AK10" s="14">
        <f>AJ10/AJ27</f>
        <v>3.6671368124118475E-2</v>
      </c>
      <c r="AL10" s="10">
        <v>36</v>
      </c>
      <c r="AM10" s="14">
        <f>AL10/AL27</f>
        <v>5.0632911392405063E-2</v>
      </c>
      <c r="AN10" s="10">
        <v>27</v>
      </c>
      <c r="AO10" s="14">
        <f>AN10/AN27</f>
        <v>4.084720121028744E-2</v>
      </c>
    </row>
    <row r="11" spans="1:41" s="5" customFormat="1" ht="15" customHeight="1" thickBot="1">
      <c r="A11" s="16" t="s">
        <v>9</v>
      </c>
      <c r="B11" s="35" t="s">
        <v>6</v>
      </c>
      <c r="C11" s="12">
        <v>72</v>
      </c>
      <c r="D11" s="17">
        <f>C11/C27</f>
        <v>0.1119751166407465</v>
      </c>
      <c r="E11" s="12">
        <v>70</v>
      </c>
      <c r="F11" s="17">
        <f>E11/E27</f>
        <v>0.11494252873563218</v>
      </c>
      <c r="G11" s="12">
        <v>74</v>
      </c>
      <c r="H11" s="17">
        <f>G11/G27</f>
        <v>0.12606473594548551</v>
      </c>
      <c r="I11" s="12">
        <v>85</v>
      </c>
      <c r="J11" s="64">
        <f>I11/I27</f>
        <v>0.14505119453924914</v>
      </c>
      <c r="K11" s="12">
        <v>85</v>
      </c>
      <c r="L11" s="17">
        <f>K11/K27</f>
        <v>0.14860139860139859</v>
      </c>
      <c r="M11" s="12">
        <v>74</v>
      </c>
      <c r="N11" s="17">
        <f>M11/M27</f>
        <v>0.1367837338262477</v>
      </c>
      <c r="O11" s="12">
        <v>62</v>
      </c>
      <c r="P11" s="17">
        <f>O11/O27</f>
        <v>0.12133072407045009</v>
      </c>
      <c r="Q11" s="12">
        <v>70</v>
      </c>
      <c r="R11" s="17">
        <f>Q11/Q27</f>
        <v>0.12567324955116696</v>
      </c>
      <c r="S11" s="12">
        <v>63</v>
      </c>
      <c r="T11" s="17">
        <f>S11/S27</f>
        <v>0.10862068965517241</v>
      </c>
      <c r="U11" s="42"/>
      <c r="V11" s="53">
        <v>66</v>
      </c>
      <c r="W11" s="17">
        <f>V11/V27</f>
        <v>0.10749185667752444</v>
      </c>
      <c r="X11" s="12">
        <v>79</v>
      </c>
      <c r="Y11" s="17">
        <f>X11/X27</f>
        <v>0.10449735449735449</v>
      </c>
      <c r="Z11" s="12">
        <v>80</v>
      </c>
      <c r="AA11" s="17">
        <f>Z11/Z27</f>
        <v>0.10457516339869281</v>
      </c>
      <c r="AB11" s="12">
        <v>88</v>
      </c>
      <c r="AC11" s="17">
        <f>AB11/AB27</f>
        <v>0.11686586985391766</v>
      </c>
      <c r="AD11" s="12">
        <v>73</v>
      </c>
      <c r="AE11" s="17">
        <f>AD11/AD27</f>
        <v>0.10564399421128799</v>
      </c>
      <c r="AF11" s="12">
        <v>79</v>
      </c>
      <c r="AG11" s="17">
        <f>AF11/AF27</f>
        <v>0.11987860394537178</v>
      </c>
      <c r="AH11" s="12">
        <v>73</v>
      </c>
      <c r="AI11" s="17">
        <f>AH11/AH27</f>
        <v>0.10735294117647058</v>
      </c>
      <c r="AJ11" s="12">
        <v>96</v>
      </c>
      <c r="AK11" s="17">
        <f>AJ11/AJ27</f>
        <v>0.13540197461212977</v>
      </c>
      <c r="AL11" s="12">
        <v>74</v>
      </c>
      <c r="AM11" s="17">
        <f>AL11/AL27</f>
        <v>0.10407876230661041</v>
      </c>
      <c r="AN11" s="12">
        <v>76</v>
      </c>
      <c r="AO11" s="17">
        <f>AN11/AN27</f>
        <v>0.11497730711043873</v>
      </c>
    </row>
    <row r="12" spans="1:41" s="5" customFormat="1" ht="15" customHeight="1">
      <c r="A12" s="25" t="s">
        <v>10</v>
      </c>
      <c r="B12" s="61"/>
      <c r="C12" s="61">
        <f>SUM(C7:C11)</f>
        <v>222</v>
      </c>
      <c r="D12" s="62">
        <f>C12/C27</f>
        <v>0.3452566096423017</v>
      </c>
      <c r="E12" s="61">
        <f>SUM(E7:E11)</f>
        <v>213</v>
      </c>
      <c r="F12" s="62">
        <f>E12/E27</f>
        <v>0.34975369458128081</v>
      </c>
      <c r="G12" s="61">
        <f>SUM(G7:G11)</f>
        <v>225</v>
      </c>
      <c r="H12" s="62">
        <f>G12/G27</f>
        <v>0.38330494037478707</v>
      </c>
      <c r="I12" s="61">
        <f>SUM(I7:I11)</f>
        <v>216</v>
      </c>
      <c r="J12" s="63">
        <f>I12/I27</f>
        <v>0.36860068259385664</v>
      </c>
      <c r="K12" s="61">
        <v>195</v>
      </c>
      <c r="L12" s="62">
        <f>K12/K27</f>
        <v>0.34090909090909088</v>
      </c>
      <c r="M12" s="61">
        <f>SUM(M7:M11)</f>
        <v>170</v>
      </c>
      <c r="N12" s="62">
        <f>M12/M27</f>
        <v>0.3142329020332717</v>
      </c>
      <c r="O12" s="61">
        <f>SUM(O7:O11)</f>
        <v>141</v>
      </c>
      <c r="P12" s="62">
        <f>O12/O27</f>
        <v>0.27592954990215263</v>
      </c>
      <c r="Q12" s="61">
        <f>SUM(Q7:Q11)</f>
        <v>174</v>
      </c>
      <c r="R12" s="62">
        <f>Q12/Q27</f>
        <v>0.31238779174147219</v>
      </c>
      <c r="S12" s="61">
        <f>SUM(S7:S11)</f>
        <v>180</v>
      </c>
      <c r="T12" s="62">
        <f>S12/S27</f>
        <v>0.31034482758620691</v>
      </c>
      <c r="U12" s="43"/>
      <c r="V12" s="54">
        <v>177</v>
      </c>
      <c r="W12" s="27">
        <f>V12/V27</f>
        <v>0.28827361563517917</v>
      </c>
      <c r="X12" s="26">
        <f>SUM(X7:X11)</f>
        <v>230</v>
      </c>
      <c r="Y12" s="27">
        <f>X12/X27</f>
        <v>0.30423280423280424</v>
      </c>
      <c r="Z12" s="26">
        <v>246</v>
      </c>
      <c r="AA12" s="27">
        <f>Z12/Z27</f>
        <v>0.32156862745098042</v>
      </c>
      <c r="AB12" s="26">
        <v>250</v>
      </c>
      <c r="AC12" s="27">
        <f>AB12/AB27</f>
        <v>0.33200531208499334</v>
      </c>
      <c r="AD12" s="26">
        <v>221</v>
      </c>
      <c r="AE12" s="27">
        <f>AD12/AD27</f>
        <v>0.31982633863965265</v>
      </c>
      <c r="AF12" s="26">
        <v>184</v>
      </c>
      <c r="AG12" s="27">
        <f>AF12/AF27</f>
        <v>0.27921092564491656</v>
      </c>
      <c r="AH12" s="26">
        <f>SUM(AH7:AH11)</f>
        <v>211</v>
      </c>
      <c r="AI12" s="27">
        <f>AH12/AH27</f>
        <v>0.31029411764705883</v>
      </c>
      <c r="AJ12" s="61">
        <f>SUM(AJ7:AJ11)</f>
        <v>228</v>
      </c>
      <c r="AK12" s="62">
        <f>AJ12/AJ27</f>
        <v>0.32157968970380818</v>
      </c>
      <c r="AL12" s="61">
        <f>SUM(AL7:AL11)</f>
        <v>236</v>
      </c>
      <c r="AM12" s="62">
        <f>AL12/AL27</f>
        <v>0.33192686357243317</v>
      </c>
      <c r="AN12" s="61">
        <f>SUM(AN7:AN11)</f>
        <v>229</v>
      </c>
      <c r="AO12" s="62">
        <f>AN12/AN27</f>
        <v>0.34644478063540091</v>
      </c>
    </row>
    <row r="13" spans="1:41" s="20" customFormat="1" ht="15" customHeight="1">
      <c r="A13" s="21"/>
      <c r="B13" s="22"/>
      <c r="C13" s="22"/>
      <c r="D13" s="23"/>
      <c r="E13" s="22"/>
      <c r="F13" s="23"/>
      <c r="G13" s="22"/>
      <c r="H13" s="23"/>
      <c r="I13" s="22"/>
      <c r="J13" s="49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44"/>
      <c r="V13" s="55"/>
      <c r="W13" s="23"/>
      <c r="X13" s="22"/>
      <c r="Y13" s="23"/>
      <c r="Z13" s="22"/>
      <c r="AA13" s="23"/>
      <c r="AB13" s="22"/>
      <c r="AC13" s="23"/>
      <c r="AD13" s="22"/>
      <c r="AE13" s="23"/>
      <c r="AF13" s="22"/>
      <c r="AG13" s="23"/>
      <c r="AH13" s="22"/>
      <c r="AI13" s="23"/>
      <c r="AJ13" s="22"/>
      <c r="AK13" s="23"/>
      <c r="AL13" s="22"/>
      <c r="AM13" s="23"/>
      <c r="AN13" s="22"/>
      <c r="AO13" s="23"/>
    </row>
    <row r="14" spans="1:41" s="20" customFormat="1" ht="15" customHeight="1">
      <c r="A14" s="24" t="s">
        <v>11</v>
      </c>
      <c r="B14" s="36" t="s">
        <v>12</v>
      </c>
      <c r="C14" s="22">
        <v>0</v>
      </c>
      <c r="D14" s="23">
        <f>C14/C27</f>
        <v>0</v>
      </c>
      <c r="E14" s="22">
        <v>0</v>
      </c>
      <c r="F14" s="23">
        <f>E14/E27</f>
        <v>0</v>
      </c>
      <c r="G14" s="22">
        <v>1</v>
      </c>
      <c r="H14" s="23">
        <f>G14/G27</f>
        <v>1.7035775127768314E-3</v>
      </c>
      <c r="I14" s="22">
        <v>3</v>
      </c>
      <c r="J14" s="49">
        <f>I14/I27</f>
        <v>5.1194539249146756E-3</v>
      </c>
      <c r="K14" s="22">
        <v>3</v>
      </c>
      <c r="L14" s="23">
        <f>K14/K27</f>
        <v>5.244755244755245E-3</v>
      </c>
      <c r="M14" s="22">
        <v>2</v>
      </c>
      <c r="N14" s="23">
        <f>M14/M27</f>
        <v>3.6968576709796672E-3</v>
      </c>
      <c r="O14" s="22">
        <v>4</v>
      </c>
      <c r="P14" s="23">
        <f>O14/O27</f>
        <v>7.8277886497064575E-3</v>
      </c>
      <c r="Q14" s="22">
        <v>3</v>
      </c>
      <c r="R14" s="23">
        <f>Q14/Q27</f>
        <v>5.3859964093357273E-3</v>
      </c>
      <c r="S14" s="22">
        <v>2</v>
      </c>
      <c r="T14" s="23">
        <f>S14/S27</f>
        <v>3.4482758620689655E-3</v>
      </c>
      <c r="U14" s="44"/>
      <c r="V14" s="55">
        <v>1</v>
      </c>
      <c r="W14" s="23">
        <f>V14/V27</f>
        <v>1.6286644951140066E-3</v>
      </c>
      <c r="X14" s="22">
        <v>0</v>
      </c>
      <c r="Y14" s="23">
        <f>X14/X27</f>
        <v>0</v>
      </c>
      <c r="Z14" s="22">
        <v>0</v>
      </c>
      <c r="AA14" s="23">
        <f>Z14/Z27</f>
        <v>0</v>
      </c>
      <c r="AB14" s="22">
        <v>0</v>
      </c>
      <c r="AC14" s="23">
        <f>AB14/AB27</f>
        <v>0</v>
      </c>
      <c r="AD14" s="22">
        <v>0</v>
      </c>
      <c r="AE14" s="23">
        <f>AD14/AD27</f>
        <v>0</v>
      </c>
      <c r="AF14" s="22">
        <v>1</v>
      </c>
      <c r="AG14" s="23">
        <f>AF14/AF27</f>
        <v>1.5174506828528073E-3</v>
      </c>
      <c r="AH14" s="22">
        <v>1</v>
      </c>
      <c r="AI14" s="23">
        <f>AH14/AH27</f>
        <v>1.4705882352941176E-3</v>
      </c>
      <c r="AJ14" s="22">
        <v>2</v>
      </c>
      <c r="AK14" s="23">
        <f>AJ14/AJ27</f>
        <v>2.8208744710860366E-3</v>
      </c>
      <c r="AL14" s="22">
        <v>0</v>
      </c>
      <c r="AM14" s="23">
        <f>AL14/AL27</f>
        <v>0</v>
      </c>
      <c r="AN14" s="22">
        <v>1</v>
      </c>
      <c r="AO14" s="23">
        <f>AN14/AN27</f>
        <v>1.5128593040847202E-3</v>
      </c>
    </row>
    <row r="15" spans="1:41" s="5" customFormat="1" ht="15" customHeight="1">
      <c r="A15" s="9" t="s">
        <v>13</v>
      </c>
      <c r="B15" s="34" t="s">
        <v>12</v>
      </c>
      <c r="C15" s="10">
        <v>51</v>
      </c>
      <c r="D15" s="14">
        <f>C15/C27</f>
        <v>7.9315707620528766E-2</v>
      </c>
      <c r="E15" s="10">
        <v>60</v>
      </c>
      <c r="F15" s="14">
        <f>E15/E27</f>
        <v>9.8522167487684734E-2</v>
      </c>
      <c r="G15" s="10">
        <v>59</v>
      </c>
      <c r="H15" s="14">
        <f>G15/G27</f>
        <v>0.10051107325383304</v>
      </c>
      <c r="I15" s="10">
        <v>65</v>
      </c>
      <c r="J15" s="49">
        <f>I15/I27</f>
        <v>0.11092150170648464</v>
      </c>
      <c r="K15" s="10">
        <v>51</v>
      </c>
      <c r="L15" s="23">
        <f>K15/K27</f>
        <v>8.9160839160839167E-2</v>
      </c>
      <c r="M15" s="10">
        <v>36</v>
      </c>
      <c r="N15" s="23">
        <f>M15/M27</f>
        <v>6.6543438077634007E-2</v>
      </c>
      <c r="O15" s="10">
        <v>42</v>
      </c>
      <c r="P15" s="23">
        <f>O15/O27</f>
        <v>8.2191780821917804E-2</v>
      </c>
      <c r="Q15" s="10">
        <v>40</v>
      </c>
      <c r="R15" s="23">
        <f>Q15/Q27</f>
        <v>7.1813285457809697E-2</v>
      </c>
      <c r="S15" s="10">
        <v>37</v>
      </c>
      <c r="T15" s="23">
        <f>S15/S27</f>
        <v>6.3793103448275865E-2</v>
      </c>
      <c r="U15" s="44"/>
      <c r="V15" s="52">
        <v>39</v>
      </c>
      <c r="W15" s="14">
        <f>V15/V27</f>
        <v>6.3517915309446255E-2</v>
      </c>
      <c r="X15" s="10">
        <v>31</v>
      </c>
      <c r="Y15" s="14">
        <f>X15/X27</f>
        <v>4.1005291005291003E-2</v>
      </c>
      <c r="Z15" s="10">
        <v>38</v>
      </c>
      <c r="AA15" s="14">
        <f>Z15/Z27</f>
        <v>4.9673202614379082E-2</v>
      </c>
      <c r="AB15" s="10">
        <v>39</v>
      </c>
      <c r="AC15" s="14">
        <f>AB15/AB27</f>
        <v>5.1792828685258967E-2</v>
      </c>
      <c r="AD15" s="10">
        <v>45</v>
      </c>
      <c r="AE15" s="14">
        <f>AD15/AD27</f>
        <v>6.5123010130246017E-2</v>
      </c>
      <c r="AF15" s="10">
        <v>49</v>
      </c>
      <c r="AG15" s="14">
        <f>AF15/AF27</f>
        <v>7.4355083459787558E-2</v>
      </c>
      <c r="AH15" s="10">
        <v>33</v>
      </c>
      <c r="AI15" s="14">
        <f>AH15/AH27</f>
        <v>4.8529411764705883E-2</v>
      </c>
      <c r="AJ15" s="10">
        <v>42</v>
      </c>
      <c r="AK15" s="14">
        <f>AJ15/AJ27</f>
        <v>5.9238363892806768E-2</v>
      </c>
      <c r="AL15" s="10">
        <v>41</v>
      </c>
      <c r="AM15" s="14">
        <f>AL15/AL27</f>
        <v>5.7665260196905765E-2</v>
      </c>
      <c r="AN15" s="10">
        <v>44</v>
      </c>
      <c r="AO15" s="14">
        <f>AN15/AN27</f>
        <v>6.6565809379727683E-2</v>
      </c>
    </row>
    <row r="16" spans="1:41" s="5" customFormat="1" ht="15" customHeight="1">
      <c r="A16" s="9" t="s">
        <v>14</v>
      </c>
      <c r="B16" s="34" t="s">
        <v>12</v>
      </c>
      <c r="C16" s="10">
        <v>76</v>
      </c>
      <c r="D16" s="14">
        <f>C16/C27</f>
        <v>0.1181959564541213</v>
      </c>
      <c r="E16" s="10">
        <v>72</v>
      </c>
      <c r="F16" s="14">
        <f>E16/E27</f>
        <v>0.11822660098522167</v>
      </c>
      <c r="G16" s="10">
        <v>71</v>
      </c>
      <c r="H16" s="14">
        <f>G16/G27</f>
        <v>0.12095400340715502</v>
      </c>
      <c r="I16" s="10">
        <v>62</v>
      </c>
      <c r="J16" s="49">
        <f>I16/I27</f>
        <v>0.10580204778156997</v>
      </c>
      <c r="K16" s="10">
        <v>61</v>
      </c>
      <c r="L16" s="23">
        <f>K16/K27</f>
        <v>0.10664335664335664</v>
      </c>
      <c r="M16" s="10">
        <v>69</v>
      </c>
      <c r="N16" s="23">
        <f>M16/M27</f>
        <v>0.12754158964879853</v>
      </c>
      <c r="O16" s="10">
        <v>62</v>
      </c>
      <c r="P16" s="23">
        <f>O16/O27</f>
        <v>0.12133072407045009</v>
      </c>
      <c r="Q16" s="10">
        <v>57</v>
      </c>
      <c r="R16" s="23">
        <f>Q16/Q27</f>
        <v>0.10233393177737882</v>
      </c>
      <c r="S16" s="10">
        <v>54</v>
      </c>
      <c r="T16" s="23">
        <f>S16/S27</f>
        <v>9.3103448275862075E-2</v>
      </c>
      <c r="U16" s="44"/>
      <c r="V16" s="52">
        <v>97</v>
      </c>
      <c r="W16" s="14">
        <f>V16/V27</f>
        <v>0.15798045602605862</v>
      </c>
      <c r="X16" s="10">
        <v>121</v>
      </c>
      <c r="Y16" s="14">
        <f>X16/X27</f>
        <v>0.16005291005291006</v>
      </c>
      <c r="Z16" s="10">
        <v>110</v>
      </c>
      <c r="AA16" s="14">
        <f>Z16/Z27</f>
        <v>0.1437908496732026</v>
      </c>
      <c r="AB16" s="10">
        <v>92</v>
      </c>
      <c r="AC16" s="14">
        <f>AB16/AB27</f>
        <v>0.12217795484727756</v>
      </c>
      <c r="AD16" s="10">
        <v>103</v>
      </c>
      <c r="AE16" s="14">
        <f>AD16/AD27</f>
        <v>0.14905933429811866</v>
      </c>
      <c r="AF16" s="10">
        <v>87</v>
      </c>
      <c r="AG16" s="14">
        <f>AF16/AF27</f>
        <v>0.13201820940819423</v>
      </c>
      <c r="AH16" s="10">
        <v>103</v>
      </c>
      <c r="AI16" s="14">
        <f>AH16/AH27</f>
        <v>0.15147058823529411</v>
      </c>
      <c r="AJ16" s="10">
        <v>98</v>
      </c>
      <c r="AK16" s="14">
        <f>AJ16/AJ27</f>
        <v>0.1382228490832158</v>
      </c>
      <c r="AL16" s="10">
        <v>88</v>
      </c>
      <c r="AM16" s="14">
        <f>AL16/AL27</f>
        <v>0.12376933895921238</v>
      </c>
      <c r="AN16" s="10">
        <v>82</v>
      </c>
      <c r="AO16" s="14">
        <f>AN16/AN27</f>
        <v>0.12405446293494705</v>
      </c>
    </row>
    <row r="17" spans="1:41" s="5" customFormat="1" ht="15" customHeight="1">
      <c r="A17" s="9" t="s">
        <v>25</v>
      </c>
      <c r="B17" s="34" t="s">
        <v>12</v>
      </c>
      <c r="C17" s="10"/>
      <c r="D17" s="14"/>
      <c r="E17" s="10"/>
      <c r="F17" s="14"/>
      <c r="G17" s="10"/>
      <c r="H17" s="14"/>
      <c r="I17" s="10"/>
      <c r="J17" s="49"/>
      <c r="K17" s="10"/>
      <c r="L17" s="23"/>
      <c r="M17" s="10"/>
      <c r="N17" s="23"/>
      <c r="O17" s="10"/>
      <c r="P17" s="23"/>
      <c r="Q17" s="10">
        <v>1</v>
      </c>
      <c r="R17" s="23">
        <f>Q17/Q27</f>
        <v>1.7953321364452424E-3</v>
      </c>
      <c r="S17" s="10"/>
      <c r="T17" s="23">
        <f>S17/S27</f>
        <v>0</v>
      </c>
      <c r="U17" s="44"/>
      <c r="V17" s="52"/>
      <c r="W17" s="14"/>
      <c r="X17" s="10"/>
      <c r="Y17" s="14"/>
      <c r="Z17" s="10"/>
      <c r="AA17" s="14"/>
      <c r="AB17" s="10"/>
      <c r="AC17" s="14"/>
      <c r="AD17" s="10"/>
      <c r="AE17" s="14"/>
      <c r="AF17" s="10"/>
      <c r="AG17" s="14"/>
      <c r="AH17" s="10"/>
      <c r="AI17" s="14"/>
      <c r="AJ17" s="10"/>
      <c r="AK17" s="14"/>
      <c r="AL17" s="10"/>
      <c r="AM17" s="14"/>
      <c r="AN17" s="10"/>
      <c r="AO17" s="14"/>
    </row>
    <row r="18" spans="1:41" s="5" customFormat="1" ht="15" customHeight="1">
      <c r="A18" s="9" t="s">
        <v>15</v>
      </c>
      <c r="B18" s="34" t="s">
        <v>12</v>
      </c>
      <c r="C18" s="10">
        <v>167</v>
      </c>
      <c r="D18" s="14">
        <f>C18/C27</f>
        <v>0.25972006220839816</v>
      </c>
      <c r="E18" s="10">
        <v>168</v>
      </c>
      <c r="F18" s="14">
        <f>E18/E27</f>
        <v>0.27586206896551724</v>
      </c>
      <c r="G18" s="10">
        <v>150</v>
      </c>
      <c r="H18" s="14">
        <f>G18/G27</f>
        <v>0.25553662691652468</v>
      </c>
      <c r="I18" s="10">
        <v>151</v>
      </c>
      <c r="J18" s="49">
        <f>I18/I27</f>
        <v>0.25767918088737202</v>
      </c>
      <c r="K18" s="10">
        <v>162</v>
      </c>
      <c r="L18" s="23">
        <f>K18/K27</f>
        <v>0.28321678321678323</v>
      </c>
      <c r="M18" s="10">
        <v>181</v>
      </c>
      <c r="N18" s="23">
        <f>M18/M27</f>
        <v>0.3345656192236599</v>
      </c>
      <c r="O18" s="10">
        <v>180</v>
      </c>
      <c r="P18" s="23">
        <f>O18/O27</f>
        <v>0.35225048923679059</v>
      </c>
      <c r="Q18" s="10">
        <v>165</v>
      </c>
      <c r="R18" s="23">
        <f>Q18/Q27</f>
        <v>0.29622980251346498</v>
      </c>
      <c r="S18" s="10">
        <v>180</v>
      </c>
      <c r="T18" s="23">
        <f>S18/S27</f>
        <v>0.31034482758620691</v>
      </c>
      <c r="U18" s="44"/>
      <c r="V18" s="52">
        <v>168</v>
      </c>
      <c r="W18" s="14">
        <f>V18/V27</f>
        <v>0.2736156351791531</v>
      </c>
      <c r="X18" s="10">
        <v>181</v>
      </c>
      <c r="Y18" s="14">
        <f>X18/X27</f>
        <v>0.23941798941798942</v>
      </c>
      <c r="Z18" s="10">
        <v>177</v>
      </c>
      <c r="AA18" s="14">
        <f>Z18/Z27</f>
        <v>0.23137254901960785</v>
      </c>
      <c r="AB18" s="10">
        <v>195</v>
      </c>
      <c r="AC18" s="14">
        <f>AB18/AB27</f>
        <v>0.25896414342629481</v>
      </c>
      <c r="AD18" s="10">
        <v>173</v>
      </c>
      <c r="AE18" s="14">
        <f>AD18/AD27</f>
        <v>0.2503617945007236</v>
      </c>
      <c r="AF18" s="10">
        <v>175</v>
      </c>
      <c r="AG18" s="14">
        <f>AF18/AF27</f>
        <v>0.26555386949924126</v>
      </c>
      <c r="AH18" s="10">
        <v>181</v>
      </c>
      <c r="AI18" s="14">
        <f>AH18/AH27</f>
        <v>0.26617647058823529</v>
      </c>
      <c r="AJ18" s="10">
        <v>191</v>
      </c>
      <c r="AK18" s="14">
        <f>AJ18/AJ27</f>
        <v>0.26939351198871653</v>
      </c>
      <c r="AL18" s="10">
        <v>204</v>
      </c>
      <c r="AM18" s="14">
        <f>AL18/AL27</f>
        <v>0.28691983122362869</v>
      </c>
      <c r="AN18" s="10">
        <v>175</v>
      </c>
      <c r="AO18" s="14">
        <f>AN18/AN27</f>
        <v>0.264750378214826</v>
      </c>
    </row>
    <row r="19" spans="1:41" s="5" customFormat="1" ht="15" customHeight="1">
      <c r="A19" s="9" t="s">
        <v>16</v>
      </c>
      <c r="B19" s="34" t="s">
        <v>12</v>
      </c>
      <c r="C19" s="10">
        <v>5</v>
      </c>
      <c r="D19" s="14">
        <f>C19/C27</f>
        <v>7.7760497667185074E-3</v>
      </c>
      <c r="E19" s="10">
        <v>4</v>
      </c>
      <c r="F19" s="14">
        <f>E19/E27</f>
        <v>6.5681444991789817E-3</v>
      </c>
      <c r="G19" s="10">
        <v>4</v>
      </c>
      <c r="H19" s="14">
        <f>G19/G27</f>
        <v>6.8143100511073255E-3</v>
      </c>
      <c r="I19" s="10">
        <v>5</v>
      </c>
      <c r="J19" s="49">
        <f>I19/I27</f>
        <v>8.5324232081911266E-3</v>
      </c>
      <c r="K19" s="10">
        <v>7</v>
      </c>
      <c r="L19" s="23">
        <f>K19/K27</f>
        <v>1.2237762237762238E-2</v>
      </c>
      <c r="M19" s="10">
        <v>8</v>
      </c>
      <c r="N19" s="23">
        <f>M19/M27</f>
        <v>1.4787430683918669E-2</v>
      </c>
      <c r="O19" s="10">
        <v>6</v>
      </c>
      <c r="P19" s="23">
        <f>O19/O27</f>
        <v>1.1741682974559686E-2</v>
      </c>
      <c r="Q19" s="10">
        <v>3</v>
      </c>
      <c r="R19" s="23">
        <f>Q19/Q27</f>
        <v>5.3859964093357273E-3</v>
      </c>
      <c r="S19" s="10">
        <v>1</v>
      </c>
      <c r="T19" s="23">
        <f>S19/S27</f>
        <v>1.7241379310344827E-3</v>
      </c>
      <c r="U19" s="44"/>
      <c r="V19" s="52">
        <v>13</v>
      </c>
      <c r="W19" s="14">
        <f>V19/V27</f>
        <v>2.1172638436482084E-2</v>
      </c>
      <c r="X19" s="10">
        <v>8</v>
      </c>
      <c r="Y19" s="14">
        <f>X19/X27</f>
        <v>1.0582010582010581E-2</v>
      </c>
      <c r="Z19" s="10">
        <v>24</v>
      </c>
      <c r="AA19" s="14">
        <f>Z19/Z27</f>
        <v>3.1372549019607843E-2</v>
      </c>
      <c r="AB19" s="10">
        <v>20</v>
      </c>
      <c r="AC19" s="14">
        <f>AB19/AB27</f>
        <v>2.6560424966799469E-2</v>
      </c>
      <c r="AD19" s="10">
        <v>10</v>
      </c>
      <c r="AE19" s="14">
        <f>AD19/AD27</f>
        <v>1.4471780028943559E-2</v>
      </c>
      <c r="AF19" s="10">
        <v>16</v>
      </c>
      <c r="AG19" s="14">
        <f>AF19/AF27</f>
        <v>2.4279210925644917E-2</v>
      </c>
      <c r="AH19" s="10">
        <v>13</v>
      </c>
      <c r="AI19" s="14">
        <f>AH19/AH27</f>
        <v>1.9117647058823531E-2</v>
      </c>
      <c r="AJ19" s="10">
        <v>7</v>
      </c>
      <c r="AK19" s="14">
        <f>AJ19/AJ27</f>
        <v>9.8730606488011286E-3</v>
      </c>
      <c r="AL19" s="10">
        <v>5</v>
      </c>
      <c r="AM19" s="14">
        <f>AL19/AL27</f>
        <v>7.0323488045007029E-3</v>
      </c>
      <c r="AN19" s="10">
        <v>7</v>
      </c>
      <c r="AO19" s="14">
        <f>AN19/AN27</f>
        <v>1.059001512859304E-2</v>
      </c>
    </row>
    <row r="20" spans="1:41" s="5" customFormat="1" ht="15" customHeight="1">
      <c r="A20" s="9" t="s">
        <v>26</v>
      </c>
      <c r="B20" s="34" t="s">
        <v>12</v>
      </c>
      <c r="C20" s="10"/>
      <c r="D20" s="14"/>
      <c r="E20" s="10"/>
      <c r="F20" s="14"/>
      <c r="G20" s="10"/>
      <c r="H20" s="14"/>
      <c r="I20" s="10"/>
      <c r="J20" s="49"/>
      <c r="K20" s="10"/>
      <c r="L20" s="23"/>
      <c r="M20" s="10"/>
      <c r="N20" s="23"/>
      <c r="O20" s="10"/>
      <c r="P20" s="23"/>
      <c r="Q20" s="10">
        <v>4</v>
      </c>
      <c r="R20" s="23">
        <f>Q20/Q27</f>
        <v>7.1813285457809697E-3</v>
      </c>
      <c r="S20" s="10">
        <v>6</v>
      </c>
      <c r="T20" s="23">
        <f>S20/S27</f>
        <v>1.0344827586206896E-2</v>
      </c>
      <c r="U20" s="44"/>
      <c r="V20" s="52"/>
      <c r="W20" s="14"/>
      <c r="X20" s="10"/>
      <c r="Y20" s="14"/>
      <c r="Z20" s="10"/>
      <c r="AA20" s="14"/>
      <c r="AB20" s="10"/>
      <c r="AC20" s="14"/>
      <c r="AD20" s="10"/>
      <c r="AE20" s="14"/>
      <c r="AF20" s="10"/>
      <c r="AG20" s="14"/>
      <c r="AH20" s="10"/>
      <c r="AI20" s="14"/>
      <c r="AJ20" s="10"/>
      <c r="AK20" s="14"/>
      <c r="AL20" s="10"/>
      <c r="AM20" s="14"/>
      <c r="AN20" s="10"/>
      <c r="AO20" s="14"/>
    </row>
    <row r="21" spans="1:41" s="5" customFormat="1" ht="15" customHeight="1">
      <c r="A21" s="9" t="s">
        <v>27</v>
      </c>
      <c r="B21" s="34" t="s">
        <v>12</v>
      </c>
      <c r="C21" s="10"/>
      <c r="D21" s="14"/>
      <c r="E21" s="10"/>
      <c r="F21" s="14"/>
      <c r="G21" s="10"/>
      <c r="H21" s="14"/>
      <c r="I21" s="10"/>
      <c r="J21" s="49"/>
      <c r="K21" s="10"/>
      <c r="L21" s="23"/>
      <c r="M21" s="10"/>
      <c r="N21" s="23"/>
      <c r="O21" s="10"/>
      <c r="P21" s="23"/>
      <c r="Q21" s="10">
        <v>20</v>
      </c>
      <c r="R21" s="23">
        <f>Q21/Q27</f>
        <v>3.5906642728904849E-2</v>
      </c>
      <c r="S21" s="10">
        <v>26</v>
      </c>
      <c r="T21" s="23">
        <f>S21/S27</f>
        <v>4.4827586206896551E-2</v>
      </c>
      <c r="U21" s="44"/>
      <c r="V21" s="52"/>
      <c r="W21" s="14"/>
      <c r="X21" s="10"/>
      <c r="Y21" s="14"/>
      <c r="Z21" s="10"/>
      <c r="AA21" s="14"/>
      <c r="AB21" s="10"/>
      <c r="AC21" s="14"/>
      <c r="AD21" s="10"/>
      <c r="AE21" s="14"/>
      <c r="AF21" s="10"/>
      <c r="AG21" s="14"/>
      <c r="AH21" s="10"/>
      <c r="AI21" s="14"/>
      <c r="AJ21" s="10"/>
      <c r="AK21" s="14"/>
      <c r="AL21" s="10"/>
      <c r="AM21" s="14"/>
      <c r="AN21" s="10"/>
      <c r="AO21" s="14"/>
    </row>
    <row r="22" spans="1:41" s="5" customFormat="1" ht="15" customHeight="1">
      <c r="A22" s="9" t="s">
        <v>17</v>
      </c>
      <c r="B22" s="34" t="s">
        <v>12</v>
      </c>
      <c r="C22" s="10">
        <v>20</v>
      </c>
      <c r="D22" s="14">
        <f>C22/C27</f>
        <v>3.110419906687403E-2</v>
      </c>
      <c r="E22" s="10">
        <v>14</v>
      </c>
      <c r="F22" s="14">
        <f>E22/E27</f>
        <v>2.2988505747126436E-2</v>
      </c>
      <c r="G22" s="10">
        <v>7</v>
      </c>
      <c r="H22" s="14">
        <f>G22/G27</f>
        <v>1.192504258943782E-2</v>
      </c>
      <c r="I22" s="10">
        <v>10</v>
      </c>
      <c r="J22" s="49">
        <f>I22/I27</f>
        <v>1.7064846416382253E-2</v>
      </c>
      <c r="K22" s="10">
        <v>19</v>
      </c>
      <c r="L22" s="23">
        <f>K22/K27</f>
        <v>3.3216783216783216E-2</v>
      </c>
      <c r="M22" s="10">
        <v>13</v>
      </c>
      <c r="N22" s="23">
        <f>M22/M27</f>
        <v>2.4029574861367836E-2</v>
      </c>
      <c r="O22" s="10">
        <v>18</v>
      </c>
      <c r="P22" s="23">
        <f>O22/O27</f>
        <v>3.5225048923679059E-2</v>
      </c>
      <c r="Q22" s="10">
        <v>12</v>
      </c>
      <c r="R22" s="23">
        <f>Q22/Q27</f>
        <v>2.1543985637342909E-2</v>
      </c>
      <c r="S22" s="10">
        <v>21</v>
      </c>
      <c r="T22" s="23">
        <f>S22/S27</f>
        <v>3.6206896551724141E-2</v>
      </c>
      <c r="U22" s="44"/>
      <c r="V22" s="52">
        <v>36</v>
      </c>
      <c r="W22" s="14">
        <f>V22/V27</f>
        <v>5.8631921824104233E-2</v>
      </c>
      <c r="X22" s="10">
        <v>68</v>
      </c>
      <c r="Y22" s="14">
        <f>X22/X27</f>
        <v>8.9947089947089942E-2</v>
      </c>
      <c r="Z22" s="10">
        <v>64</v>
      </c>
      <c r="AA22" s="14">
        <f>Z22/Z27</f>
        <v>8.3660130718954243E-2</v>
      </c>
      <c r="AB22" s="10">
        <v>55</v>
      </c>
      <c r="AC22" s="14">
        <f>AB22/AB27</f>
        <v>7.3041168658698544E-2</v>
      </c>
      <c r="AD22" s="10">
        <v>42</v>
      </c>
      <c r="AE22" s="14">
        <f>AD22/AD27</f>
        <v>6.0781476121562955E-2</v>
      </c>
      <c r="AF22" s="10">
        <v>37</v>
      </c>
      <c r="AG22" s="14">
        <f>AF22/AF27</f>
        <v>5.614567526555387E-2</v>
      </c>
      <c r="AH22" s="10">
        <v>40</v>
      </c>
      <c r="AI22" s="14">
        <f>AH22/AH27</f>
        <v>5.8823529411764705E-2</v>
      </c>
      <c r="AJ22" s="10">
        <v>39</v>
      </c>
      <c r="AK22" s="14">
        <f>AJ22/AJ27</f>
        <v>5.5007052186177713E-2</v>
      </c>
      <c r="AL22" s="10">
        <v>28</v>
      </c>
      <c r="AM22" s="14">
        <f>AL22/AL27</f>
        <v>3.9381153305203941E-2</v>
      </c>
      <c r="AN22" s="10">
        <v>20</v>
      </c>
      <c r="AO22" s="14">
        <f>AN22/AN27</f>
        <v>3.0257186081694403E-2</v>
      </c>
    </row>
    <row r="23" spans="1:41" s="5" customFormat="1" ht="15" customHeight="1">
      <c r="A23" s="71" t="s">
        <v>28</v>
      </c>
      <c r="B23" s="72" t="s">
        <v>12</v>
      </c>
      <c r="C23" s="73"/>
      <c r="D23" s="74"/>
      <c r="E23" s="73"/>
      <c r="F23" s="74"/>
      <c r="G23" s="73"/>
      <c r="H23" s="74"/>
      <c r="I23" s="73"/>
      <c r="J23" s="75"/>
      <c r="K23" s="73"/>
      <c r="L23" s="76"/>
      <c r="M23" s="73"/>
      <c r="N23" s="76"/>
      <c r="O23" s="73"/>
      <c r="P23" s="76"/>
      <c r="Q23" s="73">
        <v>6</v>
      </c>
      <c r="R23" s="76">
        <f>Q23/Q27</f>
        <v>1.0771992818671455E-2</v>
      </c>
      <c r="S23" s="73">
        <v>5</v>
      </c>
      <c r="T23" s="76">
        <f>S23/S27</f>
        <v>8.6206896551724137E-3</v>
      </c>
      <c r="U23" s="44"/>
      <c r="V23" s="77"/>
      <c r="W23" s="74"/>
      <c r="X23" s="73"/>
      <c r="Y23" s="74"/>
      <c r="Z23" s="73"/>
      <c r="AA23" s="74"/>
      <c r="AB23" s="73"/>
      <c r="AC23" s="74"/>
      <c r="AD23" s="73"/>
      <c r="AE23" s="74"/>
      <c r="AF23" s="73"/>
      <c r="AG23" s="74"/>
      <c r="AH23" s="73"/>
      <c r="AI23" s="74"/>
      <c r="AJ23" s="73"/>
      <c r="AK23" s="74"/>
      <c r="AL23" s="73"/>
      <c r="AM23" s="74"/>
      <c r="AN23" s="73"/>
      <c r="AO23" s="74"/>
    </row>
    <row r="24" spans="1:41" s="5" customFormat="1" ht="15" customHeight="1" thickBot="1">
      <c r="A24" s="16" t="s">
        <v>18</v>
      </c>
      <c r="B24" s="35" t="s">
        <v>12</v>
      </c>
      <c r="C24" s="12">
        <v>102</v>
      </c>
      <c r="D24" s="17">
        <f>C24/C27</f>
        <v>0.15863141524105753</v>
      </c>
      <c r="E24" s="12">
        <v>78</v>
      </c>
      <c r="F24" s="17">
        <f>E24/E27</f>
        <v>0.12807881773399016</v>
      </c>
      <c r="G24" s="12">
        <v>70</v>
      </c>
      <c r="H24" s="17">
        <f>G24/G27</f>
        <v>0.11925042589437819</v>
      </c>
      <c r="I24" s="12">
        <v>74</v>
      </c>
      <c r="J24" s="68">
        <f>I24/I27</f>
        <v>0.12627986348122866</v>
      </c>
      <c r="K24" s="12">
        <v>74</v>
      </c>
      <c r="L24" s="69">
        <f>K24/K27</f>
        <v>0.12937062937062938</v>
      </c>
      <c r="M24" s="12">
        <v>62</v>
      </c>
      <c r="N24" s="69">
        <f>M24/M27</f>
        <v>0.11460258780036968</v>
      </c>
      <c r="O24" s="12">
        <v>58</v>
      </c>
      <c r="P24" s="69">
        <f>O24/O27</f>
        <v>0.11350293542074363</v>
      </c>
      <c r="Q24" s="12">
        <v>72</v>
      </c>
      <c r="R24" s="69">
        <f>Q24/Q27</f>
        <v>0.12926391382405744</v>
      </c>
      <c r="S24" s="12">
        <v>68</v>
      </c>
      <c r="T24" s="69">
        <f>S24/S27</f>
        <v>0.11724137931034483</v>
      </c>
      <c r="U24" s="44"/>
      <c r="V24" s="53">
        <v>83</v>
      </c>
      <c r="W24" s="17">
        <f>V24/V27</f>
        <v>0.13517915309446255</v>
      </c>
      <c r="X24" s="12">
        <v>117</v>
      </c>
      <c r="Y24" s="17">
        <f>X24/X27</f>
        <v>0.15476190476190477</v>
      </c>
      <c r="Z24" s="12">
        <v>106</v>
      </c>
      <c r="AA24" s="17">
        <f>Z24/Z27</f>
        <v>0.13856209150326798</v>
      </c>
      <c r="AB24" s="12">
        <v>102</v>
      </c>
      <c r="AC24" s="17">
        <f>AB24/AB27</f>
        <v>0.13545816733067728</v>
      </c>
      <c r="AD24" s="12">
        <v>97</v>
      </c>
      <c r="AE24" s="17">
        <f>AD24/AD27</f>
        <v>0.14037626628075253</v>
      </c>
      <c r="AF24" s="12">
        <v>110</v>
      </c>
      <c r="AG24" s="17">
        <f>AF24/AF27</f>
        <v>0.16691957511380881</v>
      </c>
      <c r="AH24" s="12">
        <v>98</v>
      </c>
      <c r="AI24" s="17">
        <f>AH24/AH27</f>
        <v>0.14411764705882352</v>
      </c>
      <c r="AJ24" s="12">
        <v>102</v>
      </c>
      <c r="AK24" s="17">
        <f>AJ24/AJ27</f>
        <v>0.14386459802538787</v>
      </c>
      <c r="AL24" s="12">
        <v>109</v>
      </c>
      <c r="AM24" s="17">
        <f>AL24/AL27</f>
        <v>0.15330520393811534</v>
      </c>
      <c r="AN24" s="12">
        <v>103</v>
      </c>
      <c r="AO24" s="17">
        <f>AN24/AN27</f>
        <v>0.15582450832072617</v>
      </c>
    </row>
    <row r="25" spans="1:41" s="5" customFormat="1" ht="15" customHeight="1">
      <c r="A25" s="28" t="s">
        <v>10</v>
      </c>
      <c r="B25" s="65"/>
      <c r="C25" s="65">
        <f>SUM(C14:C24)</f>
        <v>421</v>
      </c>
      <c r="D25" s="66">
        <f>C25/C27</f>
        <v>0.65474339035769824</v>
      </c>
      <c r="E25" s="65">
        <f>SUM(E14:E24)</f>
        <v>396</v>
      </c>
      <c r="F25" s="66">
        <f>E25/E27</f>
        <v>0.65024630541871919</v>
      </c>
      <c r="G25" s="61">
        <f>SUM(G14:G24)</f>
        <v>362</v>
      </c>
      <c r="H25" s="66">
        <f>G25/G27</f>
        <v>0.61669505962521298</v>
      </c>
      <c r="I25" s="61">
        <f>SUM(I14:I24)</f>
        <v>370</v>
      </c>
      <c r="J25" s="67">
        <f>I25/I27</f>
        <v>0.6313993174061433</v>
      </c>
      <c r="K25" s="61">
        <v>377</v>
      </c>
      <c r="L25" s="66">
        <f>K25/K27</f>
        <v>0.65909090909090906</v>
      </c>
      <c r="M25" s="61">
        <f>SUM(M14:M24)</f>
        <v>371</v>
      </c>
      <c r="N25" s="66">
        <f>M25/M27</f>
        <v>0.6857670979667283</v>
      </c>
      <c r="O25" s="61">
        <f>SUM(O14:O24)</f>
        <v>370</v>
      </c>
      <c r="P25" s="66">
        <f>O25/O27</f>
        <v>0.72407045009784732</v>
      </c>
      <c r="Q25" s="61">
        <f>SUM(Q14:Q24)</f>
        <v>383</v>
      </c>
      <c r="R25" s="66">
        <f>Q25/Q27</f>
        <v>0.68761220825852787</v>
      </c>
      <c r="S25" s="61">
        <f>SUM(S14:S24)</f>
        <v>400</v>
      </c>
      <c r="T25" s="66">
        <f>S25/S27</f>
        <v>0.68965517241379315</v>
      </c>
      <c r="U25" s="45"/>
      <c r="V25" s="56">
        <v>437</v>
      </c>
      <c r="W25" s="30">
        <f>V25/V27</f>
        <v>0.71172638436482083</v>
      </c>
      <c r="X25" s="29">
        <f>SUM(X14:X24)</f>
        <v>526</v>
      </c>
      <c r="Y25" s="30">
        <f>X25/X27</f>
        <v>0.69576719576719581</v>
      </c>
      <c r="Z25" s="29">
        <v>519</v>
      </c>
      <c r="AA25" s="30">
        <f>Z25/Z27</f>
        <v>0.67843137254901964</v>
      </c>
      <c r="AB25" s="29">
        <v>503</v>
      </c>
      <c r="AC25" s="30">
        <f>AB25/AB27</f>
        <v>0.6679946879150066</v>
      </c>
      <c r="AD25" s="29">
        <v>470</v>
      </c>
      <c r="AE25" s="30">
        <f>AD25/AD27</f>
        <v>0.68017366136034729</v>
      </c>
      <c r="AF25" s="29">
        <v>475</v>
      </c>
      <c r="AG25" s="30">
        <f>AF25/AF27</f>
        <v>0.72078907435508344</v>
      </c>
      <c r="AH25" s="29">
        <f>SUM(AH14:AH24)</f>
        <v>469</v>
      </c>
      <c r="AI25" s="30">
        <f>AH25/AH27</f>
        <v>0.68970588235294117</v>
      </c>
      <c r="AJ25" s="65">
        <f>SUM(AJ14:AJ24)</f>
        <v>481</v>
      </c>
      <c r="AK25" s="66">
        <f>AJ25/AJ27</f>
        <v>0.67842031029619176</v>
      </c>
      <c r="AL25" s="65">
        <f>SUM(AL14:AL24)</f>
        <v>475</v>
      </c>
      <c r="AM25" s="66">
        <f>AL25/AL27</f>
        <v>0.66807313642756683</v>
      </c>
      <c r="AN25" s="65">
        <f>SUM(AN14:AN24)</f>
        <v>432</v>
      </c>
      <c r="AO25" s="66">
        <f>AN25/AN27</f>
        <v>0.65355521936459904</v>
      </c>
    </row>
    <row r="26" spans="1:41" s="5" customFormat="1" ht="15" customHeight="1" thickBot="1">
      <c r="A26" s="18"/>
      <c r="B26" s="13"/>
      <c r="C26" s="13"/>
      <c r="D26" s="19"/>
      <c r="E26" s="13"/>
      <c r="F26" s="19"/>
      <c r="G26" s="13"/>
      <c r="H26" s="19"/>
      <c r="I26" s="13"/>
      <c r="J26" s="50"/>
      <c r="K26" s="13"/>
      <c r="L26" s="19"/>
      <c r="M26" s="13"/>
      <c r="N26" s="19"/>
      <c r="O26" s="13"/>
      <c r="P26" s="19"/>
      <c r="Q26" s="13"/>
      <c r="R26" s="19"/>
      <c r="S26" s="13"/>
      <c r="T26" s="19"/>
      <c r="U26" s="42"/>
      <c r="V26" s="57"/>
      <c r="W26" s="19"/>
      <c r="X26" s="13"/>
      <c r="Y26" s="19"/>
      <c r="Z26" s="13"/>
      <c r="AA26" s="19"/>
      <c r="AB26" s="13"/>
      <c r="AC26" s="19"/>
      <c r="AD26" s="13"/>
      <c r="AE26" s="19"/>
      <c r="AF26" s="13"/>
      <c r="AG26" s="19"/>
      <c r="AH26" s="13"/>
      <c r="AI26" s="19"/>
      <c r="AJ26" s="13"/>
      <c r="AK26" s="19"/>
      <c r="AL26" s="13"/>
      <c r="AM26" s="19"/>
      <c r="AN26" s="13"/>
      <c r="AO26" s="19"/>
    </row>
    <row r="27" spans="1:41" ht="15" customHeight="1" thickTop="1">
      <c r="A27" s="25" t="s">
        <v>19</v>
      </c>
      <c r="B27" s="26"/>
      <c r="C27" s="26">
        <f>SUM(C12+C25)</f>
        <v>643</v>
      </c>
      <c r="D27" s="27">
        <f>C27/C27</f>
        <v>1</v>
      </c>
      <c r="E27" s="26">
        <f>SUM(E12+E25)</f>
        <v>609</v>
      </c>
      <c r="F27" s="27">
        <f>E27/E27</f>
        <v>1</v>
      </c>
      <c r="G27" s="26">
        <f>SUM(G12+G25)</f>
        <v>587</v>
      </c>
      <c r="H27" s="27">
        <f>G27/G27</f>
        <v>1</v>
      </c>
      <c r="I27" s="60">
        <f>SUM(I12+I25)</f>
        <v>586</v>
      </c>
      <c r="J27" s="48">
        <f>I27/I27</f>
        <v>1</v>
      </c>
      <c r="K27" s="60">
        <f>SUM(K12+K25)</f>
        <v>572</v>
      </c>
      <c r="L27" s="27">
        <f>K27/K27</f>
        <v>1</v>
      </c>
      <c r="M27" s="60">
        <f>SUM(M12+M25)</f>
        <v>541</v>
      </c>
      <c r="N27" s="27">
        <f>M27/M27</f>
        <v>1</v>
      </c>
      <c r="O27" s="60">
        <f>SUM(O12+O25)</f>
        <v>511</v>
      </c>
      <c r="P27" s="27">
        <f>O27/O27</f>
        <v>1</v>
      </c>
      <c r="Q27" s="60">
        <f>SUM(Q12+Q25)</f>
        <v>557</v>
      </c>
      <c r="R27" s="27">
        <f>Q27/Q27</f>
        <v>1</v>
      </c>
      <c r="S27" s="60">
        <f>SUM(S12+S25)</f>
        <v>580</v>
      </c>
      <c r="T27" s="27">
        <f>S27/S27</f>
        <v>1</v>
      </c>
      <c r="U27" s="43"/>
      <c r="V27" s="54">
        <f>SUM(V12+V25)</f>
        <v>614</v>
      </c>
      <c r="W27" s="27">
        <f>V27/V27</f>
        <v>1</v>
      </c>
      <c r="X27" s="26">
        <f>SUM(X25,X12)</f>
        <v>756</v>
      </c>
      <c r="Y27" s="27">
        <f>X27/X27</f>
        <v>1</v>
      </c>
      <c r="Z27" s="26">
        <f>SUM(Z25,Z12)</f>
        <v>765</v>
      </c>
      <c r="AA27" s="27">
        <f>Z27/Z27</f>
        <v>1</v>
      </c>
      <c r="AB27" s="26">
        <f>SUM(AB25,AB12)</f>
        <v>753</v>
      </c>
      <c r="AC27" s="27">
        <f>AB27/AB27</f>
        <v>1</v>
      </c>
      <c r="AD27" s="26">
        <f>SUM(AD25,AD12)</f>
        <v>691</v>
      </c>
      <c r="AE27" s="27">
        <f>AD27/AD27</f>
        <v>1</v>
      </c>
      <c r="AF27" s="26">
        <f>SUM(AF25,AF12)</f>
        <v>659</v>
      </c>
      <c r="AG27" s="27">
        <f>AF27/AF27</f>
        <v>1</v>
      </c>
      <c r="AH27" s="26">
        <f>SUM(AH12+AH25)</f>
        <v>680</v>
      </c>
      <c r="AI27" s="27">
        <f>AH27/AH27</f>
        <v>1</v>
      </c>
      <c r="AJ27" s="26">
        <f>SUM(AJ12+AJ25)</f>
        <v>709</v>
      </c>
      <c r="AK27" s="27">
        <f>AJ27/AJ27</f>
        <v>1</v>
      </c>
      <c r="AL27" s="26">
        <f>SUM(AL12+AL25)</f>
        <v>711</v>
      </c>
      <c r="AM27" s="27">
        <f>AL27/AL27</f>
        <v>1</v>
      </c>
      <c r="AN27" s="26">
        <f>SUM(AN12+AN25)</f>
        <v>661</v>
      </c>
      <c r="AO27" s="27">
        <f>AN27/AN27</f>
        <v>1</v>
      </c>
    </row>
    <row r="28" spans="1:41">
      <c r="A28" s="1"/>
      <c r="B28" s="2"/>
      <c r="C28" s="2"/>
      <c r="D28" s="15"/>
      <c r="E28" s="2"/>
      <c r="F28" s="15"/>
      <c r="G28" s="2"/>
      <c r="H28" s="15"/>
    </row>
    <row r="29" spans="1:41">
      <c r="B29"/>
      <c r="C29"/>
      <c r="E29"/>
      <c r="G29"/>
    </row>
    <row r="30" spans="1:41">
      <c r="A30" s="5" t="s">
        <v>20</v>
      </c>
      <c r="B30"/>
      <c r="C30"/>
      <c r="E30"/>
      <c r="G30"/>
    </row>
    <row r="31" spans="1:41">
      <c r="A31" t="s">
        <v>21</v>
      </c>
      <c r="B31" t="s">
        <v>5</v>
      </c>
      <c r="C31">
        <v>100</v>
      </c>
      <c r="E31"/>
      <c r="G31"/>
    </row>
    <row r="32" spans="1:41">
      <c r="B32" t="s">
        <v>7</v>
      </c>
      <c r="C32">
        <v>101</v>
      </c>
      <c r="E32"/>
      <c r="G32"/>
    </row>
    <row r="33" spans="1:7">
      <c r="B33" t="s">
        <v>8</v>
      </c>
      <c r="C33">
        <v>103</v>
      </c>
      <c r="E33"/>
      <c r="G33"/>
    </row>
    <row r="34" spans="1:7">
      <c r="B34" t="s">
        <v>9</v>
      </c>
      <c r="C34">
        <v>104</v>
      </c>
      <c r="E34"/>
      <c r="G34"/>
    </row>
    <row r="35" spans="1:7">
      <c r="B35"/>
      <c r="C35"/>
      <c r="E35"/>
      <c r="G35"/>
    </row>
    <row r="36" spans="1:7">
      <c r="A36" t="s">
        <v>22</v>
      </c>
      <c r="B36" t="s">
        <v>11</v>
      </c>
      <c r="C36">
        <v>200</v>
      </c>
      <c r="E36"/>
      <c r="G36"/>
    </row>
    <row r="37" spans="1:7">
      <c r="B37" t="s">
        <v>13</v>
      </c>
      <c r="C37">
        <v>201</v>
      </c>
      <c r="E37"/>
      <c r="G37"/>
    </row>
    <row r="38" spans="1:7">
      <c r="B38" t="s">
        <v>14</v>
      </c>
      <c r="C38">
        <v>202</v>
      </c>
      <c r="E38"/>
      <c r="G38"/>
    </row>
    <row r="39" spans="1:7">
      <c r="B39" t="s">
        <v>15</v>
      </c>
      <c r="C39">
        <v>203</v>
      </c>
      <c r="E39"/>
      <c r="G39"/>
    </row>
    <row r="40" spans="1:7">
      <c r="B40" t="s">
        <v>16</v>
      </c>
      <c r="C40">
        <v>204</v>
      </c>
      <c r="E40"/>
      <c r="G40"/>
    </row>
    <row r="41" spans="1:7">
      <c r="B41" t="s">
        <v>17</v>
      </c>
      <c r="C41">
        <v>205</v>
      </c>
      <c r="E41"/>
      <c r="G41"/>
    </row>
    <row r="42" spans="1:7">
      <c r="B42" t="s">
        <v>18</v>
      </c>
      <c r="C42">
        <v>207</v>
      </c>
      <c r="E42"/>
      <c r="G42"/>
    </row>
    <row r="43" spans="1:7">
      <c r="B43"/>
      <c r="C43"/>
      <c r="E43"/>
      <c r="G43"/>
    </row>
    <row r="44" spans="1:7">
      <c r="B44"/>
      <c r="C44"/>
      <c r="E44"/>
      <c r="G44"/>
    </row>
    <row r="45" spans="1:7">
      <c r="B45"/>
      <c r="C45"/>
      <c r="E45"/>
      <c r="G45"/>
    </row>
    <row r="46" spans="1:7">
      <c r="B46"/>
      <c r="C46"/>
      <c r="E46"/>
      <c r="G46"/>
    </row>
    <row r="47" spans="1:7">
      <c r="B47"/>
      <c r="C47"/>
      <c r="E47"/>
      <c r="G47"/>
    </row>
    <row r="48" spans="1:7">
      <c r="B48"/>
      <c r="C48"/>
      <c r="E48"/>
      <c r="G48"/>
    </row>
    <row r="49" spans="2:7">
      <c r="B49"/>
      <c r="C49"/>
      <c r="E49"/>
      <c r="G49"/>
    </row>
    <row r="50" spans="2:7">
      <c r="B50"/>
      <c r="C50"/>
      <c r="E50"/>
      <c r="G50"/>
    </row>
    <row r="51" spans="2:7">
      <c r="B51"/>
      <c r="C51"/>
      <c r="E51"/>
      <c r="G51"/>
    </row>
    <row r="52" spans="2:7">
      <c r="B52"/>
      <c r="C52"/>
      <c r="E52"/>
      <c r="G52"/>
    </row>
    <row r="53" spans="2:7">
      <c r="B53"/>
      <c r="C53"/>
      <c r="E53"/>
      <c r="G53"/>
    </row>
    <row r="54" spans="2:7">
      <c r="B54"/>
      <c r="C54"/>
      <c r="E54"/>
      <c r="G54"/>
    </row>
    <row r="55" spans="2:7">
      <c r="B55"/>
      <c r="C55"/>
      <c r="E55"/>
      <c r="G55"/>
    </row>
    <row r="56" spans="2:7">
      <c r="B56"/>
      <c r="C56"/>
      <c r="E56"/>
      <c r="G56"/>
    </row>
    <row r="57" spans="2:7">
      <c r="B57"/>
      <c r="C57"/>
      <c r="E57"/>
      <c r="G57"/>
    </row>
    <row r="58" spans="2:7">
      <c r="B58"/>
      <c r="C58"/>
      <c r="E58"/>
      <c r="G58"/>
    </row>
    <row r="59" spans="2:7">
      <c r="B59"/>
      <c r="C59"/>
      <c r="E59"/>
      <c r="G59"/>
    </row>
    <row r="60" spans="2:7">
      <c r="B60"/>
      <c r="C60"/>
      <c r="E60"/>
      <c r="G60"/>
    </row>
    <row r="61" spans="2:7">
      <c r="B61"/>
      <c r="C61"/>
      <c r="E61"/>
      <c r="G61"/>
    </row>
    <row r="62" spans="2:7">
      <c r="B62"/>
      <c r="C62"/>
      <c r="E62"/>
      <c r="G62"/>
    </row>
    <row r="63" spans="2:7">
      <c r="B63"/>
      <c r="C63"/>
      <c r="E63"/>
      <c r="G63"/>
    </row>
    <row r="64" spans="2:7">
      <c r="B64"/>
      <c r="C64"/>
      <c r="E64"/>
      <c r="G64"/>
    </row>
    <row r="65" spans="2:7">
      <c r="B65"/>
      <c r="C65"/>
      <c r="E65"/>
      <c r="G65"/>
    </row>
    <row r="66" spans="2:7">
      <c r="B66"/>
      <c r="C66"/>
      <c r="E66"/>
      <c r="G66"/>
    </row>
    <row r="67" spans="2:7">
      <c r="B67"/>
      <c r="C67"/>
      <c r="E67"/>
      <c r="G67"/>
    </row>
    <row r="68" spans="2:7">
      <c r="B68"/>
      <c r="C68"/>
      <c r="E68"/>
      <c r="G68"/>
    </row>
    <row r="69" spans="2:7">
      <c r="B69"/>
      <c r="C69"/>
      <c r="E69"/>
      <c r="G69"/>
    </row>
    <row r="70" spans="2:7">
      <c r="B70"/>
      <c r="C70"/>
      <c r="E70"/>
      <c r="G70"/>
    </row>
    <row r="71" spans="2:7">
      <c r="B71"/>
      <c r="C71"/>
      <c r="E71"/>
      <c r="G71"/>
    </row>
    <row r="72" spans="2:7">
      <c r="B72"/>
      <c r="C72"/>
      <c r="E72"/>
      <c r="G72"/>
    </row>
    <row r="73" spans="2:7">
      <c r="B73"/>
      <c r="C73"/>
      <c r="E73"/>
      <c r="G73"/>
    </row>
    <row r="74" spans="2:7">
      <c r="B74"/>
      <c r="C74"/>
      <c r="E74"/>
      <c r="G74"/>
    </row>
    <row r="75" spans="2:7">
      <c r="B75"/>
      <c r="C75"/>
      <c r="E75"/>
      <c r="G75"/>
    </row>
    <row r="76" spans="2:7">
      <c r="B76"/>
      <c r="C76"/>
      <c r="E76"/>
      <c r="G76"/>
    </row>
    <row r="77" spans="2:7">
      <c r="B77"/>
      <c r="C77"/>
      <c r="E77"/>
      <c r="G77"/>
    </row>
    <row r="78" spans="2:7">
      <c r="B78"/>
      <c r="C78"/>
      <c r="E78"/>
      <c r="G78"/>
    </row>
    <row r="79" spans="2:7">
      <c r="B79"/>
      <c r="C79"/>
      <c r="E79"/>
      <c r="G79"/>
    </row>
    <row r="80" spans="2:7">
      <c r="B80"/>
      <c r="C80"/>
      <c r="E80"/>
      <c r="G80"/>
    </row>
    <row r="81" spans="2:7">
      <c r="B81"/>
      <c r="C81"/>
      <c r="E81"/>
      <c r="G81"/>
    </row>
    <row r="82" spans="2:7">
      <c r="B82"/>
      <c r="C82"/>
      <c r="E82"/>
      <c r="G82"/>
    </row>
    <row r="83" spans="2:7">
      <c r="B83"/>
      <c r="C83"/>
      <c r="E83"/>
      <c r="G83"/>
    </row>
    <row r="84" spans="2:7">
      <c r="B84"/>
      <c r="C84"/>
      <c r="E84"/>
      <c r="G84"/>
    </row>
    <row r="85" spans="2:7">
      <c r="B85"/>
      <c r="C85"/>
      <c r="E85"/>
      <c r="G85"/>
    </row>
    <row r="86" spans="2:7">
      <c r="B86"/>
      <c r="C86"/>
      <c r="E86"/>
      <c r="G86"/>
    </row>
    <row r="87" spans="2:7">
      <c r="B87"/>
      <c r="C87"/>
      <c r="E87"/>
      <c r="G87"/>
    </row>
    <row r="88" spans="2:7">
      <c r="B88"/>
      <c r="C88"/>
      <c r="E88"/>
      <c r="G88"/>
    </row>
    <row r="89" spans="2:7">
      <c r="B89"/>
      <c r="C89"/>
      <c r="E89"/>
      <c r="G89"/>
    </row>
    <row r="90" spans="2:7">
      <c r="B90"/>
      <c r="C90"/>
      <c r="E90"/>
      <c r="G90"/>
    </row>
    <row r="91" spans="2:7">
      <c r="B91"/>
      <c r="C91"/>
      <c r="E91"/>
      <c r="G91"/>
    </row>
    <row r="92" spans="2:7">
      <c r="B92"/>
      <c r="C92"/>
      <c r="E92"/>
      <c r="G92"/>
    </row>
    <row r="93" spans="2:7">
      <c r="B93"/>
      <c r="C93"/>
      <c r="E93"/>
      <c r="G93"/>
    </row>
    <row r="94" spans="2:7">
      <c r="B94"/>
      <c r="C94"/>
      <c r="E94"/>
      <c r="G94"/>
    </row>
    <row r="95" spans="2:7">
      <c r="B95"/>
      <c r="C95"/>
      <c r="E95"/>
      <c r="G95"/>
    </row>
    <row r="96" spans="2:7">
      <c r="B96"/>
      <c r="C96"/>
      <c r="E96"/>
      <c r="G96"/>
    </row>
    <row r="97" spans="2:7">
      <c r="B97"/>
      <c r="C97"/>
      <c r="E97"/>
      <c r="G97"/>
    </row>
    <row r="98" spans="2:7">
      <c r="B98"/>
      <c r="C98"/>
      <c r="E98"/>
      <c r="G98"/>
    </row>
    <row r="99" spans="2:7">
      <c r="B99"/>
      <c r="C99"/>
      <c r="E99"/>
      <c r="G99"/>
    </row>
    <row r="100" spans="2:7">
      <c r="B100"/>
      <c r="C100"/>
      <c r="E100"/>
      <c r="G100"/>
    </row>
    <row r="101" spans="2:7">
      <c r="B101"/>
      <c r="C101"/>
      <c r="E101"/>
      <c r="G101"/>
    </row>
    <row r="102" spans="2:7">
      <c r="B102"/>
      <c r="C102"/>
      <c r="E102"/>
      <c r="G102"/>
    </row>
    <row r="103" spans="2:7">
      <c r="B103"/>
      <c r="C103"/>
      <c r="E103"/>
      <c r="G103"/>
    </row>
    <row r="104" spans="2:7">
      <c r="B104"/>
      <c r="C104"/>
      <c r="E104"/>
      <c r="G104"/>
    </row>
    <row r="105" spans="2:7">
      <c r="B105"/>
      <c r="C105"/>
      <c r="E105"/>
      <c r="G105"/>
    </row>
    <row r="106" spans="2:7">
      <c r="B106"/>
      <c r="C106"/>
      <c r="E106"/>
      <c r="G106"/>
    </row>
    <row r="107" spans="2:7">
      <c r="B107"/>
      <c r="C107"/>
      <c r="E107"/>
      <c r="G107"/>
    </row>
    <row r="108" spans="2:7">
      <c r="B108"/>
      <c r="C108"/>
      <c r="E108"/>
      <c r="G108"/>
    </row>
    <row r="109" spans="2:7">
      <c r="B109"/>
      <c r="C109"/>
      <c r="E109"/>
      <c r="G109"/>
    </row>
    <row r="110" spans="2:7">
      <c r="B110"/>
      <c r="C110"/>
      <c r="E110"/>
      <c r="G110"/>
    </row>
    <row r="111" spans="2:7">
      <c r="B111"/>
      <c r="C111"/>
      <c r="E111"/>
      <c r="G111"/>
    </row>
    <row r="112" spans="2:7">
      <c r="B112"/>
      <c r="C112"/>
      <c r="E112"/>
      <c r="G112"/>
    </row>
    <row r="113" spans="2:7">
      <c r="B113"/>
      <c r="C113"/>
      <c r="E113"/>
      <c r="G113"/>
    </row>
    <row r="114" spans="2:7">
      <c r="B114"/>
      <c r="C114"/>
      <c r="E114"/>
      <c r="G114"/>
    </row>
    <row r="115" spans="2:7">
      <c r="B115"/>
      <c r="C115"/>
      <c r="E115"/>
      <c r="G115"/>
    </row>
    <row r="116" spans="2:7">
      <c r="B116"/>
      <c r="C116"/>
      <c r="E116"/>
      <c r="G116"/>
    </row>
    <row r="117" spans="2:7">
      <c r="B117"/>
      <c r="C117"/>
      <c r="E117"/>
      <c r="G117"/>
    </row>
    <row r="118" spans="2:7">
      <c r="B118"/>
      <c r="C118"/>
      <c r="E118"/>
      <c r="G118"/>
    </row>
    <row r="119" spans="2:7">
      <c r="B119"/>
      <c r="C119"/>
      <c r="E119"/>
      <c r="G119"/>
    </row>
    <row r="120" spans="2:7">
      <c r="B120"/>
      <c r="C120"/>
      <c r="E120"/>
      <c r="G120"/>
    </row>
    <row r="121" spans="2:7">
      <c r="B121"/>
      <c r="C121"/>
      <c r="E121"/>
      <c r="G121"/>
    </row>
    <row r="122" spans="2:7">
      <c r="B122"/>
      <c r="C122"/>
      <c r="E122"/>
      <c r="G122"/>
    </row>
    <row r="123" spans="2:7">
      <c r="B123"/>
      <c r="C123"/>
      <c r="E123"/>
      <c r="G123"/>
    </row>
    <row r="124" spans="2:7">
      <c r="B124"/>
      <c r="C124"/>
      <c r="E124"/>
      <c r="G124"/>
    </row>
    <row r="125" spans="2:7">
      <c r="B125"/>
      <c r="C125"/>
      <c r="E125"/>
      <c r="G125"/>
    </row>
  </sheetData>
  <mergeCells count="14">
    <mergeCell ref="AN5:AO5"/>
    <mergeCell ref="S5:T5"/>
    <mergeCell ref="AL5:AM5"/>
    <mergeCell ref="A1:T1"/>
    <mergeCell ref="A2:T2"/>
    <mergeCell ref="G5:H5"/>
    <mergeCell ref="E5:F5"/>
    <mergeCell ref="C5:D5"/>
    <mergeCell ref="A3:T3"/>
    <mergeCell ref="I5:J5"/>
    <mergeCell ref="K5:L5"/>
    <mergeCell ref="M5:N5"/>
    <mergeCell ref="O5:P5"/>
    <mergeCell ref="Q5:R5"/>
  </mergeCells>
  <phoneticPr fontId="5" type="noConversion"/>
  <printOptions horizontalCentered="1"/>
  <pageMargins left="0.5" right="0.46" top="1" bottom="0.75" header="0.5" footer="0.5"/>
  <pageSetup scale="69" orientation="landscape" horizontalDpi="300" verticalDpi="300" r:id="rId1"/>
  <headerFooter alignWithMargins="0">
    <oddFooter xml:space="preserve">&amp;L* Counties Lee, Henderson, Lincoln, Maury, &amp; Perry were added as continguous counties in Fall 2013&amp;R&amp;9Prepared by OIRPA (np)
&amp;F  &amp;A
9-17-14
</oddFooter>
  </headerFooter>
  <rowBreaks count="1" manualBreakCount="1">
    <brk id="3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Contiguous</vt:lpstr>
      <vt:lpstr>Contiguous!Print_Area</vt:lpstr>
      <vt:lpstr>Contiguous!Print_Titles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Huntsville Area Enrollment/Alumni 1995 Fall</dc:title>
  <dc:subject>Data for RLP for Huntsville Times</dc:subject>
  <dc:creator>OFFICE OF RESEARCH</dc:creator>
  <cp:keywords>RLP, Huntsville Times</cp:keywords>
  <dc:description>Data for Madison, Morgan, Limestone, and Jackson in Alabama and Lincoln in Tennessee pertaining to enrollment and alumni of record</dc:description>
  <cp:lastModifiedBy>CTS</cp:lastModifiedBy>
  <cp:lastPrinted>2014-07-15T19:41:02Z</cp:lastPrinted>
  <dcterms:created xsi:type="dcterms:W3CDTF">2012-10-12T14:02:53Z</dcterms:created>
  <dcterms:modified xsi:type="dcterms:W3CDTF">2014-09-22T20:18:30Z</dcterms:modified>
</cp:coreProperties>
</file>